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8700" activeTab="0"/>
  </bookViews>
  <sheets>
    <sheet name="IS " sheetId="1" r:id="rId1"/>
    <sheet name="BS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<sst xmlns="http://schemas.openxmlformats.org/spreadsheetml/2006/main" count="237" uniqueCount="163">
  <si>
    <t>UNAUDITED CONDENSED CONSOLIDATED INCOME STATEMENT</t>
  </si>
  <si>
    <t>RM'000</t>
  </si>
  <si>
    <t>Revenue</t>
  </si>
  <si>
    <t>Cost Of Sales</t>
  </si>
  <si>
    <t>Gross Profit</t>
  </si>
  <si>
    <t xml:space="preserve"> </t>
  </si>
  <si>
    <t>Other Operating Income</t>
  </si>
  <si>
    <t>Finance Costs</t>
  </si>
  <si>
    <t>Profit Before Taxation</t>
  </si>
  <si>
    <t>Taxation</t>
  </si>
  <si>
    <t>Minority Interests</t>
  </si>
  <si>
    <t xml:space="preserve">  </t>
  </si>
  <si>
    <t>(The unaudited Condensed Consolidated Income Statement should be read in conjunction with</t>
  </si>
  <si>
    <t>(UNAUDITED)</t>
  </si>
  <si>
    <t>(AUDITED)</t>
  </si>
  <si>
    <t>RM' 000</t>
  </si>
  <si>
    <t>Property, Plant &amp; Equipment</t>
  </si>
  <si>
    <t>Land Held For Development</t>
  </si>
  <si>
    <t>Other Investments</t>
  </si>
  <si>
    <t>Intangible Assets</t>
  </si>
  <si>
    <t>Current Assets</t>
  </si>
  <si>
    <t>Inventories</t>
  </si>
  <si>
    <t>Trade and Other Receivables</t>
  </si>
  <si>
    <t>Fixed Deposits With Licensed Banks</t>
  </si>
  <si>
    <t>Cash &amp; Bank Balances</t>
  </si>
  <si>
    <t>Current Liabilities</t>
  </si>
  <si>
    <t>Trade and Other Payables</t>
  </si>
  <si>
    <t>Provision for taxation</t>
  </si>
  <si>
    <t>Share Capital</t>
  </si>
  <si>
    <t xml:space="preserve">Share Premium </t>
  </si>
  <si>
    <t>Foreign Currency Fluctuation Reserve</t>
  </si>
  <si>
    <t xml:space="preserve">Revaluation Reserve </t>
  </si>
  <si>
    <t>Retained Profits</t>
  </si>
  <si>
    <t>Minority Interest</t>
  </si>
  <si>
    <t xml:space="preserve">Deferred Taxation </t>
  </si>
  <si>
    <t>Net Assets Per Share (RM)</t>
  </si>
  <si>
    <t>(The unaudited Condensed Consolidated Balance Sheets should be read in conjunction with</t>
  </si>
  <si>
    <t>UNAUDITED CONDENSED CONSOLIDATED CASH FLOW STATEMENT</t>
  </si>
  <si>
    <t>CASH FLOWS FROM OPERATING ACTIVITIES</t>
  </si>
  <si>
    <t>Adjustments for :-</t>
  </si>
  <si>
    <t>Amortisation of goodwill on consolidation</t>
  </si>
  <si>
    <t xml:space="preserve">Depreciation </t>
  </si>
  <si>
    <t>Interest expense</t>
  </si>
  <si>
    <t>Bad debt written off</t>
  </si>
  <si>
    <t>Dividend income</t>
  </si>
  <si>
    <t>Interest income</t>
  </si>
  <si>
    <t>Operating Profit Before Working Capital Changes</t>
  </si>
  <si>
    <t>Cash Generated From Operations</t>
  </si>
  <si>
    <t>Interest paid</t>
  </si>
  <si>
    <t>Dividends received</t>
  </si>
  <si>
    <t>Income tax paid</t>
  </si>
  <si>
    <t>Net Cash From Operating Activities</t>
  </si>
  <si>
    <t>CASH FLOWS FROM INVESTING ACTIVITIES</t>
  </si>
  <si>
    <t>Payment of hire purchase payable</t>
  </si>
  <si>
    <t>Interest Received</t>
  </si>
  <si>
    <t>Proceeds from disposal of property, plant &amp; equipment</t>
  </si>
  <si>
    <t>Purchase of  property, plant and equipment</t>
  </si>
  <si>
    <t>CASH FLOWS FROM FINANCING ACTIVITIES</t>
  </si>
  <si>
    <t>Net Cash Provided By / (Used In ) Financing Activities</t>
  </si>
  <si>
    <t>NET INCREASE/(DECREASE) IN CASH AND</t>
  </si>
  <si>
    <t xml:space="preserve">CASH EQUIVALENTS </t>
  </si>
  <si>
    <t>CASH AND CASH EQUIVALENT AT BEGINNING</t>
  </si>
  <si>
    <t>CASH AND CASH EQUIVALENTS AT END</t>
  </si>
  <si>
    <t>Represented by</t>
  </si>
  <si>
    <t>Cash and bank balances</t>
  </si>
  <si>
    <t>(The unaudited Condensed Consolidated Cash Flow Statements should be read in conjunction with</t>
  </si>
  <si>
    <t>Distributable</t>
  </si>
  <si>
    <t>Foreign</t>
  </si>
  <si>
    <t>Exchange</t>
  </si>
  <si>
    <t>Share</t>
  </si>
  <si>
    <t xml:space="preserve">Share </t>
  </si>
  <si>
    <t>Flunctuation</t>
  </si>
  <si>
    <t>Revaluation</t>
  </si>
  <si>
    <t xml:space="preserve">Retained </t>
  </si>
  <si>
    <t>Capital</t>
  </si>
  <si>
    <t>Premium</t>
  </si>
  <si>
    <t>Reserve</t>
  </si>
  <si>
    <t>Profits</t>
  </si>
  <si>
    <t>Issue of share capital</t>
  </si>
  <si>
    <t>- Employee Share Option Scheme</t>
  </si>
  <si>
    <t>Foreign currency translation differences</t>
  </si>
  <si>
    <t>Net profit for the financial period</t>
  </si>
  <si>
    <t xml:space="preserve">        -</t>
  </si>
  <si>
    <t xml:space="preserve">       -</t>
  </si>
  <si>
    <t>-</t>
  </si>
  <si>
    <t>Revaluation'</t>
  </si>
  <si>
    <t>(The unaudited Condensed Consolidated Statement Of Changes In Equity should be read in conjunction with</t>
  </si>
  <si>
    <t>MILUX CORPORATION BERHAD</t>
  </si>
  <si>
    <t>CONDENSED STATEMENT OF CHANGES IN EQUITY</t>
  </si>
  <si>
    <t>Dividends</t>
  </si>
  <si>
    <t>Dividend paid</t>
  </si>
  <si>
    <t>(Gain)/Loss on disposal of property, plant and equipments</t>
  </si>
  <si>
    <t>(Gain)/Loss on disposal of investment</t>
  </si>
  <si>
    <t>Income tax refunded</t>
  </si>
  <si>
    <t>Net Cash (Used In)/from Investing Activities</t>
  </si>
  <si>
    <t>Bank Borrowings</t>
  </si>
  <si>
    <t>Amortisation of R&amp;D expenses</t>
  </si>
  <si>
    <t>Proceeds from disposal of quoted investments</t>
  </si>
  <si>
    <t>Fixed deposits with licensed bank( Note 1)</t>
  </si>
  <si>
    <t>Note 1</t>
  </si>
  <si>
    <t>Individual Quarter</t>
  </si>
  <si>
    <t>Cumulative Quarter</t>
  </si>
  <si>
    <t>Profit for the period</t>
  </si>
  <si>
    <t>Attributable to:</t>
  </si>
  <si>
    <t>Equity Holders of the parent</t>
  </si>
  <si>
    <t>Profit For The Period</t>
  </si>
  <si>
    <t>Earnings per share attributable to equity</t>
  </si>
  <si>
    <t>holders of the parent:</t>
  </si>
  <si>
    <t>- Basic (sen)</t>
  </si>
  <si>
    <t>- Diluted (sen)</t>
  </si>
  <si>
    <t>the Annual Financial Report for the year ended 31 August 2006)</t>
  </si>
  <si>
    <t>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</si>
  <si>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</si>
  <si>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</si>
  <si>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</si>
  <si>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</si>
  <si>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</si>
  <si>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 Current Liabilities</t>
  </si>
  <si>
    <t>Total Liabilities</t>
  </si>
  <si>
    <t>TOTAL EQUITY AND LIABILITIES</t>
  </si>
  <si>
    <t>Fixed Deposits with licensed bank</t>
  </si>
  <si>
    <t>Sub-Total</t>
  </si>
  <si>
    <t>Minority</t>
  </si>
  <si>
    <t>Interest</t>
  </si>
  <si>
    <t xml:space="preserve">Total </t>
  </si>
  <si>
    <t>Equity</t>
  </si>
  <si>
    <t>RM '000</t>
  </si>
  <si>
    <r>
      <t xml:space="preserve">&lt;--------- </t>
    </r>
    <r>
      <rPr>
        <i/>
        <sz val="10"/>
        <rFont val="Arial"/>
        <family val="2"/>
      </rPr>
      <t>Attributable to equity holders of the parent----------------&gt;</t>
    </r>
  </si>
  <si>
    <t>At 1 September 2006</t>
  </si>
  <si>
    <t>At 1 September 2005</t>
  </si>
  <si>
    <t>Issue of shares pursuant to exercise of ESOS</t>
  </si>
  <si>
    <t>Net Profit for the period</t>
  </si>
  <si>
    <t>Administrative expenses</t>
  </si>
  <si>
    <t>Profit before taxation</t>
  </si>
  <si>
    <t>Long-Term Borrowings</t>
  </si>
  <si>
    <t>Adjustment for unrealised gain on closing inventories</t>
  </si>
  <si>
    <t>Repayment of term loans</t>
  </si>
  <si>
    <t>Bank Overdrafts</t>
  </si>
  <si>
    <t>Pledged to licenced banks for banking facilities</t>
  </si>
  <si>
    <t>Goodwill on consolidation</t>
  </si>
  <si>
    <t>&lt;------ Non Distributable ------&gt;</t>
  </si>
  <si>
    <t>3 MONTHS ENDED</t>
  </si>
  <si>
    <t>2006</t>
  </si>
  <si>
    <t>CONDENSED CONSOLIDATED BALANCE SHEETS</t>
  </si>
  <si>
    <t>AS AT END OF</t>
  </si>
  <si>
    <t>CURRENT QUARTER</t>
  </si>
  <si>
    <t>AS AT PRECEDING</t>
  </si>
  <si>
    <t>FINANCIAL YEAR END</t>
  </si>
  <si>
    <t>31 AUGUST 2006</t>
  </si>
  <si>
    <t>2007</t>
  </si>
  <si>
    <t xml:space="preserve">MILUX CORPORATION BERHAD </t>
  </si>
  <si>
    <t>Receivables</t>
  </si>
  <si>
    <t>Payables</t>
  </si>
  <si>
    <t>Proceeds from issuance of share capital (ESOS)</t>
  </si>
  <si>
    <t>31 MAY</t>
  </si>
  <si>
    <t>9 MONTHS ENDED</t>
  </si>
  <si>
    <t>31 MAY 2007</t>
  </si>
  <si>
    <t>31/5/07</t>
  </si>
  <si>
    <t>31/5/06</t>
  </si>
  <si>
    <t>FOR THE PERIOD ENDED 31 MAY 2007</t>
  </si>
  <si>
    <t xml:space="preserve">FOR THE PERIOD ENDED 31 MAY 2007 </t>
  </si>
  <si>
    <t>At 31 May 2006</t>
  </si>
  <si>
    <t>At 31 May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</si>
</sst>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</numFmts>
  <fonts count="23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10"/>
      <color indexed="12"/>
      <name val="Arial"/>
      <family val="0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2"/>
      <color indexed="10"/>
      <name val="Arial"/>
      <family val="0"/>
    </font>
    <font>
      <b/>
      <sz val="11"/>
      <color indexed="17"/>
      <name val="Times New Roman"/>
      <family val="1"/>
    </font>
    <font>
      <b/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Alignment="1">
      <alignment/>
    </xf>
    <xf numFmtId="164" fontId="3" fillId="0" borderId="0" xfId="15" applyNumberFormat="1" applyFont="1" applyFill="1" applyBorder="1" applyAlignment="1">
      <alignment/>
    </xf>
    <xf numFmtId="43" fontId="3" fillId="0" borderId="0" xfId="15" applyNumberFormat="1" applyFont="1" applyFill="1" applyAlignment="1">
      <alignment/>
    </xf>
    <xf numFmtId="164" fontId="0" fillId="0" borderId="0" xfId="15" applyNumberFormat="1" applyAlignment="1">
      <alignment/>
    </xf>
    <xf numFmtId="164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5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 quotePrefix="1">
      <alignment horizontal="right"/>
    </xf>
    <xf numFmtId="164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Alignment="1" quotePrefix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 quotePrefix="1">
      <alignment horizontal="right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164" fontId="6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1" fontId="2" fillId="0" borderId="0" xfId="0" applyNumberFormat="1" applyFont="1" applyFill="1" applyAlignment="1">
      <alignment horizontal="center"/>
    </xf>
    <xf numFmtId="41" fontId="2" fillId="0" borderId="0" xfId="15" applyNumberFormat="1" applyFont="1" applyFill="1" applyAlignment="1">
      <alignment/>
    </xf>
    <xf numFmtId="41" fontId="2" fillId="0" borderId="0" xfId="15" applyNumberFormat="1" applyFont="1" applyFill="1" applyAlignment="1">
      <alignment horizontal="center"/>
    </xf>
    <xf numFmtId="164" fontId="2" fillId="0" borderId="3" xfId="15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41" fontId="2" fillId="0" borderId="0" xfId="15" applyNumberFormat="1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/>
    </xf>
    <xf numFmtId="164" fontId="2" fillId="0" borderId="4" xfId="15" applyNumberFormat="1" applyFont="1" applyBorder="1" applyAlignment="1">
      <alignment horizontal="right"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4" fontId="2" fillId="0" borderId="4" xfId="15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Fill="1" applyAlignment="1">
      <alignment/>
    </xf>
    <xf numFmtId="49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164" fontId="1" fillId="0" borderId="0" xfId="15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4" fontId="1" fillId="0" borderId="5" xfId="15" applyNumberFormat="1" applyFont="1" applyFill="1" applyBorder="1" applyAlignment="1">
      <alignment/>
    </xf>
    <xf numFmtId="164" fontId="1" fillId="0" borderId="2" xfId="15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 horizontal="right"/>
    </xf>
    <xf numFmtId="43" fontId="1" fillId="0" borderId="2" xfId="0" applyNumberFormat="1" applyFont="1" applyFill="1" applyBorder="1" applyAlignment="1">
      <alignment horizontal="right"/>
    </xf>
    <xf numFmtId="43" fontId="1" fillId="0" borderId="0" xfId="0" applyNumberFormat="1" applyFont="1" applyFill="1" applyBorder="1" applyAlignment="1">
      <alignment/>
    </xf>
    <xf numFmtId="43" fontId="1" fillId="0" borderId="2" xfId="0" applyNumberFormat="1" applyFont="1" applyFill="1" applyBorder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Fill="1" applyAlignment="1">
      <alignment horizontal="right"/>
    </xf>
    <xf numFmtId="164" fontId="3" fillId="0" borderId="1" xfId="15" applyNumberFormat="1" applyFont="1" applyFill="1" applyBorder="1" applyAlignment="1">
      <alignment/>
    </xf>
    <xf numFmtId="164" fontId="3" fillId="0" borderId="0" xfId="15" applyNumberFormat="1" applyFont="1" applyAlignment="1">
      <alignment horizontal="right"/>
    </xf>
    <xf numFmtId="164" fontId="3" fillId="0" borderId="1" xfId="15" applyNumberFormat="1" applyFont="1" applyFill="1" applyBorder="1" applyAlignment="1">
      <alignment horizontal="right"/>
    </xf>
    <xf numFmtId="164" fontId="3" fillId="0" borderId="6" xfId="15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0" xfId="15" applyNumberFormat="1" applyFont="1" applyBorder="1" applyAlignment="1">
      <alignment/>
    </xf>
    <xf numFmtId="164" fontId="3" fillId="0" borderId="2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/>
    </xf>
    <xf numFmtId="41" fontId="3" fillId="0" borderId="6" xfId="0" applyNumberFormat="1" applyFont="1" applyFill="1" applyBorder="1" applyAlignment="1">
      <alignment/>
    </xf>
    <xf numFmtId="0" fontId="16" fillId="0" borderId="0" xfId="0" applyFont="1" applyAlignment="1">
      <alignment/>
    </xf>
    <xf numFmtId="164" fontId="16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41" fontId="6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0" xfId="15" applyNumberFormat="1" applyFont="1" applyAlignment="1">
      <alignment/>
    </xf>
    <xf numFmtId="41" fontId="3" fillId="0" borderId="0" xfId="15" applyNumberFormat="1" applyFont="1" applyAlignment="1">
      <alignment/>
    </xf>
    <xf numFmtId="41" fontId="3" fillId="0" borderId="0" xfId="15" applyNumberFormat="1" applyFont="1" applyBorder="1" applyAlignment="1">
      <alignment/>
    </xf>
    <xf numFmtId="41" fontId="3" fillId="0" borderId="0" xfId="15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4" xfId="0" applyNumberFormat="1" applyFont="1" applyBorder="1" applyAlignment="1">
      <alignment/>
    </xf>
    <xf numFmtId="41" fontId="3" fillId="0" borderId="4" xfId="0" applyNumberFormat="1" applyFont="1" applyBorder="1" applyAlignment="1">
      <alignment/>
    </xf>
    <xf numFmtId="164" fontId="3" fillId="0" borderId="4" xfId="15" applyNumberFormat="1" applyFont="1" applyBorder="1" applyAlignment="1">
      <alignment horizontal="right"/>
    </xf>
    <xf numFmtId="164" fontId="3" fillId="0" borderId="4" xfId="15" applyNumberFormat="1" applyFont="1" applyBorder="1" applyAlignment="1">
      <alignment/>
    </xf>
    <xf numFmtId="164" fontId="18" fillId="0" borderId="0" xfId="15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64" fontId="21" fillId="0" borderId="0" xfId="15" applyNumberFormat="1" applyFont="1" applyFill="1" applyAlignment="1">
      <alignment/>
    </xf>
    <xf numFmtId="164" fontId="22" fillId="0" borderId="0" xfId="15" applyNumberFormat="1" applyFont="1" applyFill="1" applyBorder="1" applyAlignment="1">
      <alignment/>
    </xf>
    <xf numFmtId="164" fontId="21" fillId="0" borderId="0" xfId="15" applyNumberFormat="1" applyFont="1" applyFill="1" applyBorder="1" applyAlignment="1">
      <alignment/>
    </xf>
    <xf numFmtId="164" fontId="11" fillId="0" borderId="0" xfId="15" applyNumberFormat="1" applyFont="1" applyAlignment="1">
      <alignment/>
    </xf>
    <xf numFmtId="164" fontId="11" fillId="0" borderId="0" xfId="15" applyNumberFormat="1" applyFont="1" applyBorder="1" applyAlignment="1">
      <alignment/>
    </xf>
    <xf numFmtId="0" fontId="17" fillId="0" borderId="0" xfId="0" applyFont="1" applyAlignment="1">
      <alignment/>
    </xf>
    <xf numFmtId="164" fontId="11" fillId="0" borderId="0" xfId="15" applyNumberFormat="1" applyFont="1" applyAlignment="1">
      <alignment horizontal="right"/>
    </xf>
    <xf numFmtId="14" fontId="17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164" fontId="4" fillId="0" borderId="0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43" fontId="4" fillId="0" borderId="2" xfId="0" applyNumberFormat="1" applyFont="1" applyFill="1" applyBorder="1" applyAlignment="1">
      <alignment horizontal="right"/>
    </xf>
    <xf numFmtId="164" fontId="3" fillId="0" borderId="0" xfId="15" applyNumberFormat="1" applyFont="1" applyFill="1" applyAlignment="1">
      <alignment horizontal="center"/>
    </xf>
    <xf numFmtId="164" fontId="6" fillId="0" borderId="3" xfId="15" applyNumberFormat="1" applyFont="1" applyFill="1" applyBorder="1" applyAlignment="1">
      <alignment/>
    </xf>
    <xf numFmtId="164" fontId="3" fillId="0" borderId="3" xfId="15" applyNumberFormat="1" applyFont="1" applyFill="1" applyBorder="1" applyAlignment="1">
      <alignment/>
    </xf>
    <xf numFmtId="164" fontId="3" fillId="0" borderId="4" xfId="15" applyNumberFormat="1" applyFont="1" applyFill="1" applyBorder="1" applyAlignment="1">
      <alignment/>
    </xf>
    <xf numFmtId="164" fontId="3" fillId="0" borderId="0" xfId="15" applyNumberFormat="1" applyFont="1" applyFill="1" applyBorder="1" applyAlignment="1" quotePrefix="1">
      <alignment horizontal="right"/>
    </xf>
    <xf numFmtId="43" fontId="3" fillId="0" borderId="0" xfId="15" applyNumberFormat="1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164" fontId="2" fillId="0" borderId="2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6" xfId="15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41" fontId="2" fillId="0" borderId="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67075" y="379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22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5242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37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705100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39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7813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39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4575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39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07670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39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8291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39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6038850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39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6353175" y="742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26707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26</xdr:row>
      <xdr:rowOff>66675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524250" y="501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44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705100" y="838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44</xdr:row>
      <xdr:rowOff>76200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781300" y="845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44</xdr:row>
      <xdr:rowOff>76200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457575" y="845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44</xdr:row>
      <xdr:rowOff>76200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4076700" y="845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44</xdr:row>
      <xdr:rowOff>76200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4829175" y="845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44</xdr:row>
      <xdr:rowOff>76200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5495925" y="845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44</xdr:row>
      <xdr:rowOff>76200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6353175" y="845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37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38137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4000500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37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475297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37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541972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37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6276975" y="704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44</xdr:row>
      <xdr:rowOff>76200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457575" y="845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44</xdr:row>
      <xdr:rowOff>76200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4076700" y="845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44</xdr:row>
      <xdr:rowOff>76200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4829175" y="845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44</xdr:row>
      <xdr:rowOff>76200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5495925" y="845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44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6353175" y="838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44</xdr:row>
      <xdr:rowOff>76200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6353175" y="845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44</xdr:row>
      <xdr:rowOff>76200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6353175" y="845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38</xdr:row>
      <xdr:rowOff>76200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6353175" y="731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44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781300" y="838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44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457575" y="838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44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4076700" y="838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44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4829175" y="838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44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6038850" y="838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44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6353175" y="838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18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27813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18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34575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40767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18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48291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18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603885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18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63531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18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63531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6353175" y="379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6353175" y="379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6353175" y="379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6353175" y="379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J37" sqref="J37"/>
    </sheetView>
  </sheetViews>
  <sheetFormatPr defaultColWidth="9.140625" defaultRowHeight="12.75"/>
  <cols>
    <col min="3" max="3" width="16.8515625" style="0" customWidth="1"/>
    <col min="4" max="4" width="15.28125" style="0" customWidth="1"/>
    <col min="5" max="5" width="14.28125" style="0" customWidth="1"/>
    <col min="6" max="6" width="14.140625" style="0" customWidth="1"/>
    <col min="7" max="7" width="14.421875" style="131" customWidth="1"/>
    <col min="8" max="8" width="12.421875" style="0" customWidth="1"/>
    <col min="9" max="9" width="12.140625" style="0" customWidth="1"/>
    <col min="10" max="10" width="13.421875" style="0" customWidth="1"/>
  </cols>
  <sheetData>
    <row r="1" spans="1:8" ht="15.75">
      <c r="A1" s="1" t="s">
        <v>150</v>
      </c>
      <c r="B1" s="1"/>
      <c r="C1" s="1"/>
      <c r="D1" s="1"/>
      <c r="E1" s="1"/>
      <c r="F1" s="1"/>
      <c r="G1" s="53"/>
      <c r="H1" s="2"/>
    </row>
    <row r="2" spans="1:8" ht="15.75">
      <c r="A2" s="1" t="s">
        <v>0</v>
      </c>
      <c r="B2" s="1"/>
      <c r="C2" s="1"/>
      <c r="D2" s="1"/>
      <c r="E2" s="1"/>
      <c r="F2" s="1"/>
      <c r="G2" s="53"/>
      <c r="H2" s="2"/>
    </row>
    <row r="3" spans="1:8" ht="15.75">
      <c r="A3" s="1" t="s">
        <v>159</v>
      </c>
      <c r="B3" s="1"/>
      <c r="C3" s="1"/>
      <c r="D3" s="1"/>
      <c r="E3" s="1"/>
      <c r="F3" s="1"/>
      <c r="G3" s="53"/>
      <c r="H3" s="2"/>
    </row>
    <row r="4" spans="1:8" ht="15">
      <c r="A4" s="2"/>
      <c r="B4" s="2"/>
      <c r="C4" s="2"/>
      <c r="D4" s="2"/>
      <c r="E4" s="2"/>
      <c r="F4" s="2"/>
      <c r="G4" s="53"/>
      <c r="H4" s="2"/>
    </row>
    <row r="5" spans="1:8" ht="15">
      <c r="A5" s="2"/>
      <c r="B5" s="2"/>
      <c r="C5" s="2"/>
      <c r="H5" s="2"/>
    </row>
    <row r="6" spans="1:8" ht="15">
      <c r="A6" s="2"/>
      <c r="B6" s="2"/>
      <c r="C6" s="2"/>
      <c r="D6" s="167" t="s">
        <v>100</v>
      </c>
      <c r="E6" s="167"/>
      <c r="F6" s="167" t="s">
        <v>101</v>
      </c>
      <c r="G6" s="167"/>
      <c r="H6" s="2"/>
    </row>
    <row r="7" spans="1:8" ht="15">
      <c r="A7" s="2"/>
      <c r="B7" s="2"/>
      <c r="C7" s="2"/>
      <c r="D7" s="167" t="s">
        <v>141</v>
      </c>
      <c r="E7" s="167"/>
      <c r="F7" s="167" t="s">
        <v>155</v>
      </c>
      <c r="G7" s="167"/>
      <c r="H7" s="2"/>
    </row>
    <row r="8" spans="1:8" ht="15">
      <c r="A8" s="2"/>
      <c r="B8" s="2"/>
      <c r="C8" s="2"/>
      <c r="D8" s="166" t="s">
        <v>154</v>
      </c>
      <c r="E8" s="166"/>
      <c r="F8" s="166" t="s">
        <v>154</v>
      </c>
      <c r="G8" s="166"/>
      <c r="H8" s="2"/>
    </row>
    <row r="9" spans="1:8" ht="15">
      <c r="A9" s="2"/>
      <c r="B9" s="2"/>
      <c r="C9" s="2"/>
      <c r="D9" s="81" t="s">
        <v>149</v>
      </c>
      <c r="E9" s="81" t="s">
        <v>142</v>
      </c>
      <c r="F9" s="81" t="s">
        <v>149</v>
      </c>
      <c r="G9" s="81" t="s">
        <v>142</v>
      </c>
      <c r="H9" s="2"/>
    </row>
    <row r="10" spans="1:8" ht="15">
      <c r="A10" s="2"/>
      <c r="B10" s="2"/>
      <c r="C10" s="2"/>
      <c r="D10" s="61" t="s">
        <v>1</v>
      </c>
      <c r="E10" s="61" t="s">
        <v>1</v>
      </c>
      <c r="F10" s="61" t="s">
        <v>1</v>
      </c>
      <c r="G10" s="61" t="s">
        <v>1</v>
      </c>
      <c r="H10" s="2"/>
    </row>
    <row r="11" spans="1:8" ht="15">
      <c r="A11" s="2"/>
      <c r="B11" s="2"/>
      <c r="C11" s="2"/>
      <c r="D11" s="61"/>
      <c r="E11" s="61"/>
      <c r="F11" s="61"/>
      <c r="G11" s="132"/>
      <c r="H11" s="2"/>
    </row>
    <row r="12" spans="1:9" ht="15.75">
      <c r="A12" s="2" t="s">
        <v>2</v>
      </c>
      <c r="B12" s="2"/>
      <c r="C12" s="2"/>
      <c r="D12" s="88">
        <v>20475</v>
      </c>
      <c r="E12" s="145">
        <v>17940</v>
      </c>
      <c r="F12" s="88">
        <v>64872</v>
      </c>
      <c r="G12" s="145">
        <v>47948</v>
      </c>
      <c r="H12" s="2"/>
      <c r="I12" s="3"/>
    </row>
    <row r="13" spans="1:9" ht="15.75">
      <c r="A13" s="2"/>
      <c r="B13" s="2"/>
      <c r="C13" s="2"/>
      <c r="D13" s="88"/>
      <c r="E13" s="145"/>
      <c r="F13" s="88"/>
      <c r="G13" s="145"/>
      <c r="H13" s="2"/>
      <c r="I13" s="3"/>
    </row>
    <row r="14" spans="1:9" ht="15.75">
      <c r="A14" s="2" t="s">
        <v>3</v>
      </c>
      <c r="B14" s="2"/>
      <c r="C14" s="2"/>
      <c r="D14" s="89">
        <v>-15263</v>
      </c>
      <c r="E14" s="146">
        <v>-14702</v>
      </c>
      <c r="F14" s="89">
        <v>-49390</v>
      </c>
      <c r="G14" s="146">
        <v>-39656</v>
      </c>
      <c r="H14" s="2"/>
      <c r="I14" s="3"/>
    </row>
    <row r="15" spans="1:9" ht="15.75">
      <c r="A15" s="2"/>
      <c r="B15" s="2"/>
      <c r="C15" s="2"/>
      <c r="D15" s="88"/>
      <c r="E15" s="145"/>
      <c r="F15" s="88"/>
      <c r="G15" s="145"/>
      <c r="H15" s="2"/>
      <c r="I15" s="3"/>
    </row>
    <row r="16" spans="1:9" ht="15.75">
      <c r="A16" s="2" t="s">
        <v>4</v>
      </c>
      <c r="B16" s="2"/>
      <c r="C16" s="2"/>
      <c r="D16" s="88">
        <f>SUM(D12:D15)</f>
        <v>5212</v>
      </c>
      <c r="E16" s="145">
        <f>SUM(E12:E15)</f>
        <v>3238</v>
      </c>
      <c r="F16" s="88">
        <f>SUM(F12:F15)</f>
        <v>15482</v>
      </c>
      <c r="G16" s="145">
        <f>SUM(G12:G15)</f>
        <v>8292</v>
      </c>
      <c r="H16" s="2"/>
      <c r="I16" s="3"/>
    </row>
    <row r="17" spans="1:9" ht="15.75">
      <c r="A17" s="2"/>
      <c r="B17" s="2"/>
      <c r="C17" s="2"/>
      <c r="D17" s="88"/>
      <c r="E17" s="145"/>
      <c r="F17" s="88"/>
      <c r="G17" s="145"/>
      <c r="H17" s="2"/>
      <c r="I17" s="3"/>
    </row>
    <row r="18" spans="1:9" ht="15.75">
      <c r="A18" s="2" t="s">
        <v>6</v>
      </c>
      <c r="B18" s="2"/>
      <c r="C18" s="2"/>
      <c r="D18" s="88">
        <v>106</v>
      </c>
      <c r="E18" s="145">
        <v>249</v>
      </c>
      <c r="F18" s="88">
        <v>332</v>
      </c>
      <c r="G18" s="145">
        <v>765</v>
      </c>
      <c r="H18" s="2"/>
      <c r="I18" s="3"/>
    </row>
    <row r="19" spans="1:9" ht="15.75">
      <c r="A19" s="2"/>
      <c r="B19" s="2"/>
      <c r="C19" s="2"/>
      <c r="D19" s="88"/>
      <c r="E19" s="145"/>
      <c r="F19" s="88"/>
      <c r="G19" s="145"/>
      <c r="H19" s="2"/>
      <c r="I19" s="3"/>
    </row>
    <row r="20" spans="1:9" ht="15.75">
      <c r="A20" s="2" t="s">
        <v>132</v>
      </c>
      <c r="B20" s="2"/>
      <c r="C20" s="2"/>
      <c r="D20" s="88">
        <v>-3784</v>
      </c>
      <c r="E20" s="145">
        <v>-2408</v>
      </c>
      <c r="F20" s="88">
        <v>-11567</v>
      </c>
      <c r="G20" s="145">
        <v>-6582</v>
      </c>
      <c r="H20" s="2"/>
      <c r="I20" s="3"/>
    </row>
    <row r="21" spans="1:9" ht="15.75">
      <c r="A21" s="2"/>
      <c r="B21" s="2"/>
      <c r="C21" s="2"/>
      <c r="D21" s="88"/>
      <c r="E21" s="145"/>
      <c r="F21" s="88"/>
      <c r="G21" s="145"/>
      <c r="H21" s="2"/>
      <c r="I21" s="3"/>
    </row>
    <row r="22" spans="1:9" ht="15.75">
      <c r="A22" s="2" t="s">
        <v>7</v>
      </c>
      <c r="B22" s="2"/>
      <c r="C22" s="2"/>
      <c r="D22" s="89">
        <v>-258</v>
      </c>
      <c r="E22" s="146">
        <v>-1</v>
      </c>
      <c r="F22" s="89">
        <v>-591</v>
      </c>
      <c r="G22" s="146">
        <v>-23</v>
      </c>
      <c r="H22" s="2"/>
      <c r="I22" s="3"/>
    </row>
    <row r="23" spans="1:9" ht="15.75">
      <c r="A23" s="2"/>
      <c r="B23" s="2"/>
      <c r="C23" s="2"/>
      <c r="D23" s="88"/>
      <c r="E23" s="145"/>
      <c r="F23" s="88"/>
      <c r="G23" s="145"/>
      <c r="H23" s="2"/>
      <c r="I23" s="3"/>
    </row>
    <row r="24" spans="1:9" ht="15.75">
      <c r="A24" s="2" t="s">
        <v>133</v>
      </c>
      <c r="B24" s="2"/>
      <c r="C24" s="2"/>
      <c r="D24" s="88">
        <f>SUM(D16:D23)</f>
        <v>1276</v>
      </c>
      <c r="E24" s="145">
        <f>SUM(E15:E23)</f>
        <v>1078</v>
      </c>
      <c r="F24" s="88">
        <f>SUM(F16:F23)</f>
        <v>3656</v>
      </c>
      <c r="G24" s="145">
        <f>SUM(G16:G23)</f>
        <v>2452</v>
      </c>
      <c r="H24" s="2"/>
      <c r="I24" s="3"/>
    </row>
    <row r="25" spans="1:9" ht="15.75">
      <c r="A25" s="2"/>
      <c r="B25" s="2"/>
      <c r="C25" s="2"/>
      <c r="D25" s="88"/>
      <c r="E25" s="145"/>
      <c r="F25" s="88"/>
      <c r="G25" s="145"/>
      <c r="H25" s="2"/>
      <c r="I25" s="3"/>
    </row>
    <row r="26" spans="1:9" ht="15.75">
      <c r="A26" s="2" t="s">
        <v>9</v>
      </c>
      <c r="B26" s="2"/>
      <c r="C26" s="2"/>
      <c r="D26" s="88">
        <v>-272</v>
      </c>
      <c r="E26" s="145">
        <v>-349</v>
      </c>
      <c r="F26" s="88">
        <v>-867</v>
      </c>
      <c r="G26" s="145">
        <v>-859</v>
      </c>
      <c r="H26" s="2"/>
      <c r="I26" s="3"/>
    </row>
    <row r="27" spans="1:9" ht="15.75">
      <c r="A27" s="2"/>
      <c r="B27" s="2"/>
      <c r="C27" s="2"/>
      <c r="D27" s="90"/>
      <c r="E27" s="147"/>
      <c r="F27" s="90"/>
      <c r="G27" s="147"/>
      <c r="H27" s="2"/>
      <c r="I27" s="3"/>
    </row>
    <row r="28" spans="1:9" ht="16.5" thickBot="1">
      <c r="A28" s="21" t="s">
        <v>102</v>
      </c>
      <c r="B28" s="2"/>
      <c r="C28" s="2"/>
      <c r="D28" s="91">
        <f>D24+D26</f>
        <v>1004</v>
      </c>
      <c r="E28" s="148">
        <f>E24+E26</f>
        <v>729</v>
      </c>
      <c r="F28" s="91">
        <f>F24+F26</f>
        <v>2789</v>
      </c>
      <c r="G28" s="148">
        <f>G24+G26</f>
        <v>1593</v>
      </c>
      <c r="H28" s="2"/>
      <c r="I28" s="3"/>
    </row>
    <row r="29" spans="1:9" ht="15.75">
      <c r="A29" s="2"/>
      <c r="B29" s="2"/>
      <c r="C29" s="2"/>
      <c r="D29" s="88"/>
      <c r="E29" s="129"/>
      <c r="F29" s="88"/>
      <c r="G29" s="145"/>
      <c r="H29" s="2"/>
      <c r="I29" s="3"/>
    </row>
    <row r="30" spans="1:9" ht="15.75">
      <c r="A30" s="2" t="s">
        <v>103</v>
      </c>
      <c r="B30" s="2"/>
      <c r="C30" s="2"/>
      <c r="D30" s="88"/>
      <c r="E30" s="129"/>
      <c r="F30" s="88"/>
      <c r="G30" s="145"/>
      <c r="H30" s="2"/>
      <c r="I30" s="3"/>
    </row>
    <row r="31" spans="1:9" ht="15.75">
      <c r="A31" s="2" t="s">
        <v>104</v>
      </c>
      <c r="B31" s="2"/>
      <c r="C31" s="2"/>
      <c r="D31" s="88">
        <v>1036</v>
      </c>
      <c r="E31" s="145">
        <v>755</v>
      </c>
      <c r="F31" s="88">
        <v>2806</v>
      </c>
      <c r="G31" s="145">
        <v>1639</v>
      </c>
      <c r="H31" s="2"/>
      <c r="I31" s="3"/>
    </row>
    <row r="32" spans="1:9" ht="15.75">
      <c r="A32" s="2" t="s">
        <v>10</v>
      </c>
      <c r="B32" s="2"/>
      <c r="C32" s="2"/>
      <c r="D32" s="88">
        <v>-32</v>
      </c>
      <c r="E32" s="145">
        <v>-26</v>
      </c>
      <c r="F32" s="88">
        <v>-17</v>
      </c>
      <c r="G32" s="145">
        <v>-46</v>
      </c>
      <c r="H32" s="2"/>
      <c r="I32" s="3"/>
    </row>
    <row r="33" spans="1:9" ht="15.75">
      <c r="A33" s="2"/>
      <c r="B33" s="2"/>
      <c r="C33" s="2"/>
      <c r="D33" s="90"/>
      <c r="E33" s="147"/>
      <c r="F33" s="90"/>
      <c r="G33" s="147"/>
      <c r="H33" s="2"/>
      <c r="I33" s="3"/>
    </row>
    <row r="34" spans="1:9" ht="16.5" thickBot="1">
      <c r="A34" s="2" t="s">
        <v>105</v>
      </c>
      <c r="B34" s="2"/>
      <c r="C34" s="2"/>
      <c r="D34" s="91">
        <f>SUM(D31:D33)</f>
        <v>1004</v>
      </c>
      <c r="E34" s="148">
        <f>E31+E32</f>
        <v>729</v>
      </c>
      <c r="F34" s="91">
        <f>SUM(F31:F33)</f>
        <v>2789</v>
      </c>
      <c r="G34" s="148">
        <f>G31+G32</f>
        <v>1593</v>
      </c>
      <c r="H34" s="2"/>
      <c r="I34" s="3"/>
    </row>
    <row r="35" spans="1:9" ht="15.75">
      <c r="A35" s="2"/>
      <c r="B35" s="2"/>
      <c r="C35" s="2"/>
      <c r="D35" s="10"/>
      <c r="E35" s="130"/>
      <c r="F35" s="10"/>
      <c r="G35" s="9"/>
      <c r="H35" s="2"/>
      <c r="I35" s="3"/>
    </row>
    <row r="36" spans="1:9" ht="15.75">
      <c r="A36" s="2" t="s">
        <v>106</v>
      </c>
      <c r="B36" s="2"/>
      <c r="C36" s="2"/>
      <c r="D36" s="10"/>
      <c r="E36" s="130"/>
      <c r="F36" s="10"/>
      <c r="G36" s="9"/>
      <c r="H36" s="2"/>
      <c r="I36" s="3"/>
    </row>
    <row r="37" spans="1:9" ht="15.75">
      <c r="A37" s="2" t="s">
        <v>107</v>
      </c>
      <c r="B37" s="2"/>
      <c r="C37" s="2"/>
      <c r="D37" s="10"/>
      <c r="E37" s="130"/>
      <c r="F37" s="10"/>
      <c r="G37" s="9"/>
      <c r="H37" s="2"/>
      <c r="I37" s="3"/>
    </row>
    <row r="38" spans="1:9" ht="15.75">
      <c r="A38" s="55" t="s">
        <v>108</v>
      </c>
      <c r="B38" s="2"/>
      <c r="C38" s="2"/>
      <c r="D38" s="92">
        <v>2.44</v>
      </c>
      <c r="E38" s="151">
        <v>1.78</v>
      </c>
      <c r="F38" s="94">
        <v>6.62</v>
      </c>
      <c r="G38" s="149">
        <v>3.87</v>
      </c>
      <c r="H38" s="2"/>
      <c r="I38" s="3"/>
    </row>
    <row r="39" spans="1:9" ht="16.5" thickBot="1">
      <c r="A39" s="55" t="s">
        <v>109</v>
      </c>
      <c r="B39" s="2"/>
      <c r="C39" s="2"/>
      <c r="D39" s="93">
        <v>2.44</v>
      </c>
      <c r="E39" s="152">
        <v>1.78</v>
      </c>
      <c r="F39" s="95">
        <v>6.62</v>
      </c>
      <c r="G39" s="150">
        <v>3.87</v>
      </c>
      <c r="H39" s="2"/>
      <c r="I39" s="3"/>
    </row>
    <row r="40" spans="1:9" ht="15.75">
      <c r="A40" s="2"/>
      <c r="B40" s="2"/>
      <c r="C40" s="2"/>
      <c r="D40" s="62"/>
      <c r="F40" s="62"/>
      <c r="H40" s="2" t="s">
        <v>11</v>
      </c>
      <c r="I40" s="3"/>
    </row>
    <row r="41" spans="1:9" ht="15.75">
      <c r="A41" s="2"/>
      <c r="B41" s="2"/>
      <c r="C41" s="2"/>
      <c r="D41" s="4"/>
      <c r="E41" s="4"/>
      <c r="F41" s="4"/>
      <c r="G41" s="133"/>
      <c r="H41" s="2" t="s">
        <v>5</v>
      </c>
      <c r="I41" s="5"/>
    </row>
    <row r="42" spans="1:9" ht="15.75">
      <c r="A42" s="2" t="s">
        <v>12</v>
      </c>
      <c r="B42" s="2"/>
      <c r="C42" s="2"/>
      <c r="D42" s="4"/>
      <c r="E42" s="4"/>
      <c r="F42" s="4"/>
      <c r="G42" s="133"/>
      <c r="H42" s="2" t="s">
        <v>5</v>
      </c>
      <c r="I42" s="6"/>
    </row>
    <row r="43" spans="1:9" ht="15.75">
      <c r="A43" s="2" t="s">
        <v>110</v>
      </c>
      <c r="B43" s="2"/>
      <c r="C43" s="2"/>
      <c r="D43" s="4"/>
      <c r="E43" s="4"/>
      <c r="F43" s="4"/>
      <c r="G43" s="133"/>
      <c r="H43" s="2"/>
      <c r="I43" s="5"/>
    </row>
    <row r="44" spans="2:9" ht="15.75">
      <c r="B44" s="2"/>
      <c r="C44" s="2"/>
      <c r="D44" s="4"/>
      <c r="E44" s="4"/>
      <c r="F44" s="4"/>
      <c r="G44" s="133"/>
      <c r="H44" s="2"/>
      <c r="I44" s="5"/>
    </row>
    <row r="45" spans="1:9" ht="15.75">
      <c r="A45" s="2"/>
      <c r="B45" s="2"/>
      <c r="C45" s="2"/>
      <c r="D45" s="4"/>
      <c r="E45" s="4"/>
      <c r="F45" s="4"/>
      <c r="G45" s="133"/>
      <c r="H45" s="2"/>
      <c r="I45" s="5"/>
    </row>
    <row r="46" spans="2:9" ht="15.75">
      <c r="B46" s="2"/>
      <c r="C46" s="2"/>
      <c r="D46" s="4"/>
      <c r="E46" s="4"/>
      <c r="F46" s="4"/>
      <c r="G46" s="133"/>
      <c r="H46" s="2"/>
      <c r="I46" s="5"/>
    </row>
    <row r="47" spans="2:9" ht="15.75">
      <c r="B47" s="2"/>
      <c r="C47" s="2"/>
      <c r="D47" s="4" t="s">
        <v>5</v>
      </c>
      <c r="E47" s="4" t="s">
        <v>5</v>
      </c>
      <c r="F47" s="4"/>
      <c r="G47" s="133"/>
      <c r="H47" s="2"/>
      <c r="I47" s="5"/>
    </row>
    <row r="48" spans="1:9" ht="15.75">
      <c r="A48" s="2"/>
      <c r="B48" s="2"/>
      <c r="C48" s="2"/>
      <c r="D48" s="4"/>
      <c r="E48" s="4"/>
      <c r="F48" s="4"/>
      <c r="G48" s="133"/>
      <c r="H48" s="2"/>
      <c r="I48" s="5"/>
    </row>
    <row r="49" spans="1:9" ht="15.75">
      <c r="A49" s="2"/>
      <c r="B49" s="2"/>
      <c r="C49" s="2"/>
      <c r="D49" s="4"/>
      <c r="E49" s="4"/>
      <c r="F49" s="4"/>
      <c r="G49" s="133"/>
      <c r="H49" s="2"/>
      <c r="I49" s="5"/>
    </row>
    <row r="50" spans="1:9" ht="15.75">
      <c r="A50" s="2"/>
      <c r="B50" s="2"/>
      <c r="C50" s="2"/>
      <c r="D50" s="4"/>
      <c r="E50" s="4"/>
      <c r="F50" s="4"/>
      <c r="G50" s="133"/>
      <c r="H50" s="2"/>
      <c r="I50" s="4"/>
    </row>
    <row r="51" spans="4:9" ht="15">
      <c r="D51" s="7"/>
      <c r="E51" s="7"/>
      <c r="F51" s="7"/>
      <c r="G51" s="134"/>
      <c r="I51" s="7"/>
    </row>
    <row r="52" spans="4:9" ht="15">
      <c r="D52" s="7"/>
      <c r="E52" s="7"/>
      <c r="F52" s="7"/>
      <c r="G52" s="134"/>
      <c r="I52" s="7"/>
    </row>
    <row r="53" spans="1:9" ht="15.75">
      <c r="A53" s="2"/>
      <c r="B53" s="2"/>
      <c r="C53" s="2"/>
      <c r="D53" s="4"/>
      <c r="E53" s="4"/>
      <c r="F53" s="4"/>
      <c r="G53" s="133"/>
      <c r="H53" s="2"/>
      <c r="I53" s="4"/>
    </row>
    <row r="54" spans="4:9" ht="15">
      <c r="D54" s="7"/>
      <c r="E54" s="7"/>
      <c r="F54" s="7"/>
      <c r="G54" s="134"/>
      <c r="I54" s="7"/>
    </row>
    <row r="55" spans="1:9" ht="15.75">
      <c r="A55" s="2"/>
      <c r="B55" s="2"/>
      <c r="C55" s="2"/>
      <c r="D55" s="4"/>
      <c r="E55" s="4"/>
      <c r="F55" s="4"/>
      <c r="G55" s="133"/>
      <c r="H55" s="2"/>
      <c r="I55" s="4"/>
    </row>
    <row r="56" spans="1:8" ht="15.75">
      <c r="A56" s="2"/>
      <c r="B56" s="2"/>
      <c r="C56" s="2"/>
      <c r="D56" s="4"/>
      <c r="E56" s="4"/>
      <c r="F56" s="4"/>
      <c r="G56" s="133"/>
      <c r="H56" s="2"/>
    </row>
    <row r="57" spans="1:8" ht="15.75">
      <c r="A57" s="2"/>
      <c r="B57" s="2"/>
      <c r="C57" s="2"/>
      <c r="D57" s="4"/>
      <c r="E57" s="4"/>
      <c r="F57" s="4"/>
      <c r="G57" s="133"/>
      <c r="H57" s="2"/>
    </row>
    <row r="58" spans="1:8" ht="15.75">
      <c r="A58" s="2"/>
      <c r="B58" s="2"/>
      <c r="C58" s="2"/>
      <c r="D58" s="4"/>
      <c r="E58" s="4"/>
      <c r="F58" s="4"/>
      <c r="G58" s="133"/>
      <c r="H58" s="2"/>
    </row>
    <row r="59" spans="4:7" ht="15">
      <c r="D59" s="7"/>
      <c r="E59" s="7"/>
      <c r="F59" s="7"/>
      <c r="G59" s="134"/>
    </row>
    <row r="60" spans="4:7" ht="15">
      <c r="D60" s="7"/>
      <c r="E60" s="7"/>
      <c r="F60" s="7"/>
      <c r="G60" s="134"/>
    </row>
    <row r="61" spans="4:7" ht="15">
      <c r="D61" s="7"/>
      <c r="E61" s="7"/>
      <c r="F61" s="7"/>
      <c r="G61" s="134"/>
    </row>
    <row r="62" spans="4:7" ht="15">
      <c r="D62" s="7"/>
      <c r="E62" s="7"/>
      <c r="F62" s="7"/>
      <c r="G62" s="134"/>
    </row>
    <row r="63" spans="4:7" ht="15">
      <c r="D63" s="7"/>
      <c r="E63" s="7"/>
      <c r="F63" s="7"/>
      <c r="G63" s="134"/>
    </row>
    <row r="64" spans="4:7" ht="15">
      <c r="D64" s="7"/>
      <c r="E64" s="7"/>
      <c r="F64" s="7"/>
      <c r="G64" s="134"/>
    </row>
    <row r="65" spans="4:7" ht="15">
      <c r="D65" s="7"/>
      <c r="E65" s="7"/>
      <c r="F65" s="7"/>
      <c r="G65" s="134"/>
    </row>
    <row r="66" spans="4:7" ht="15">
      <c r="D66" s="7"/>
      <c r="E66" s="7"/>
      <c r="F66" s="7"/>
      <c r="G66" s="134"/>
    </row>
    <row r="67" spans="4:7" ht="15">
      <c r="D67" s="7"/>
      <c r="E67" s="7"/>
      <c r="F67" s="7"/>
      <c r="G67" s="134"/>
    </row>
    <row r="68" spans="4:7" ht="15">
      <c r="D68" s="7"/>
      <c r="E68" s="7"/>
      <c r="F68" s="7"/>
      <c r="G68" s="134"/>
    </row>
    <row r="69" spans="4:7" ht="15">
      <c r="D69" s="7"/>
      <c r="E69" s="7"/>
      <c r="F69" s="7"/>
      <c r="G69" s="134"/>
    </row>
    <row r="70" spans="4:7" ht="15">
      <c r="D70" s="7"/>
      <c r="E70" s="7"/>
      <c r="F70" s="7"/>
      <c r="G70" s="134"/>
    </row>
    <row r="71" spans="4:7" ht="15">
      <c r="D71" s="7"/>
      <c r="E71" s="7"/>
      <c r="F71" s="7"/>
      <c r="G71" s="134"/>
    </row>
  </sheetData>
  <mergeCells count="6">
    <mergeCell ref="D8:E8"/>
    <mergeCell ref="F8:G8"/>
    <mergeCell ref="D6:E6"/>
    <mergeCell ref="F6:G6"/>
    <mergeCell ref="D7:E7"/>
    <mergeCell ref="F7:G7"/>
  </mergeCells>
  <printOptions/>
  <pageMargins left="0.75" right="0.75" top="1" bottom="1" header="0.5" footer="0.5"/>
  <pageSetup horizontalDpi="300" verticalDpi="300" orientation="portrait" paperSize="9" scale="9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workbookViewId="0" topLeftCell="A1">
      <selection activeCell="C19" sqref="C19"/>
    </sheetView>
  </sheetViews>
  <sheetFormatPr defaultColWidth="9.140625" defaultRowHeight="12.75"/>
  <cols>
    <col min="1" max="1" width="6.140625" style="0" customWidth="1"/>
    <col min="6" max="6" width="10.28125" style="0" customWidth="1"/>
    <col min="7" max="7" width="14.140625" style="0" customWidth="1"/>
    <col min="8" max="8" width="6.57421875" style="0" customWidth="1"/>
    <col min="9" max="9" width="14.140625" style="0" customWidth="1"/>
    <col min="10" max="10" width="12.28125" style="0" customWidth="1"/>
    <col min="11" max="11" width="17.28125" style="0" customWidth="1"/>
  </cols>
  <sheetData>
    <row r="1" ht="15.75">
      <c r="B1" s="1" t="s">
        <v>87</v>
      </c>
    </row>
    <row r="2" spans="2:11" ht="15.75">
      <c r="B2" s="8" t="s">
        <v>143</v>
      </c>
      <c r="C2" s="8"/>
      <c r="D2" s="8"/>
      <c r="E2" s="8"/>
      <c r="F2" s="9"/>
      <c r="G2" s="10"/>
      <c r="H2" s="11"/>
      <c r="I2" s="12"/>
      <c r="J2" s="13"/>
      <c r="K2" s="2"/>
    </row>
    <row r="3" spans="1:11" ht="15">
      <c r="A3" s="14"/>
      <c r="B3" s="14"/>
      <c r="C3" s="14"/>
      <c r="D3" s="14"/>
      <c r="E3" s="15"/>
      <c r="F3" s="16"/>
      <c r="G3" s="17"/>
      <c r="H3" s="18"/>
      <c r="I3" s="17"/>
      <c r="J3" s="13"/>
      <c r="K3" s="2"/>
    </row>
    <row r="4" spans="1:11" ht="15">
      <c r="A4" s="2"/>
      <c r="B4" s="2"/>
      <c r="C4" s="2"/>
      <c r="D4" s="2"/>
      <c r="E4" s="2"/>
      <c r="F4" s="18"/>
      <c r="G4" s="87" t="s">
        <v>144</v>
      </c>
      <c r="I4" s="87" t="s">
        <v>146</v>
      </c>
      <c r="J4" s="85"/>
      <c r="K4" s="2"/>
    </row>
    <row r="5" spans="1:11" ht="15">
      <c r="A5" s="2"/>
      <c r="B5" s="2"/>
      <c r="C5" s="2"/>
      <c r="D5" s="2"/>
      <c r="E5" s="2"/>
      <c r="F5" s="18"/>
      <c r="G5" s="84" t="s">
        <v>145</v>
      </c>
      <c r="H5" s="18"/>
      <c r="I5" s="84" t="s">
        <v>147</v>
      </c>
      <c r="J5" s="13"/>
      <c r="K5" s="2"/>
    </row>
    <row r="6" spans="2:11" ht="15">
      <c r="B6" s="2"/>
      <c r="C6" s="2"/>
      <c r="D6" s="2"/>
      <c r="E6" s="2"/>
      <c r="F6" s="18"/>
      <c r="G6" s="86" t="s">
        <v>156</v>
      </c>
      <c r="H6" s="18"/>
      <c r="I6" s="86" t="s">
        <v>148</v>
      </c>
      <c r="J6" s="13"/>
      <c r="K6" s="2"/>
    </row>
    <row r="7" spans="2:11" ht="15">
      <c r="B7" s="2"/>
      <c r="C7" s="2"/>
      <c r="D7" s="2"/>
      <c r="E7" s="2"/>
      <c r="F7" s="18"/>
      <c r="G7" s="82" t="s">
        <v>13</v>
      </c>
      <c r="H7" s="18"/>
      <c r="I7" s="83" t="s">
        <v>14</v>
      </c>
      <c r="J7" s="13"/>
      <c r="K7" s="2"/>
    </row>
    <row r="8" spans="2:11" ht="15">
      <c r="B8" s="2"/>
      <c r="C8" s="2"/>
      <c r="D8" s="2"/>
      <c r="E8" s="2"/>
      <c r="F8" s="18"/>
      <c r="G8" s="22" t="s">
        <v>15</v>
      </c>
      <c r="H8" s="18"/>
      <c r="I8" s="22" t="s">
        <v>15</v>
      </c>
      <c r="J8" s="13"/>
      <c r="K8" s="2"/>
    </row>
    <row r="9" spans="2:11" ht="15">
      <c r="B9" s="21" t="s">
        <v>111</v>
      </c>
      <c r="C9" s="2"/>
      <c r="D9" s="2"/>
      <c r="E9" s="2"/>
      <c r="F9" s="18"/>
      <c r="G9" s="17"/>
      <c r="H9" s="18"/>
      <c r="I9" s="20"/>
      <c r="J9" s="13"/>
      <c r="K9" s="2"/>
    </row>
    <row r="10" spans="2:11" ht="15">
      <c r="B10" s="21" t="s">
        <v>112</v>
      </c>
      <c r="C10" s="2"/>
      <c r="D10" s="2"/>
      <c r="E10" s="2"/>
      <c r="F10" s="18"/>
      <c r="G10" s="17"/>
      <c r="H10" s="18"/>
      <c r="J10" s="13"/>
      <c r="K10" s="2"/>
    </row>
    <row r="11" spans="2:14" ht="15">
      <c r="B11" s="23" t="s">
        <v>16</v>
      </c>
      <c r="C11" s="24"/>
      <c r="D11" s="23"/>
      <c r="E11" s="23"/>
      <c r="F11" s="19"/>
      <c r="G11" s="25">
        <v>25908</v>
      </c>
      <c r="H11" s="25"/>
      <c r="I11" s="67">
        <v>26935</v>
      </c>
      <c r="J11" s="2"/>
      <c r="K11" s="2"/>
      <c r="L11" s="26"/>
      <c r="M11" s="12"/>
      <c r="N11" s="12"/>
    </row>
    <row r="12" spans="2:14" ht="15">
      <c r="B12" s="23" t="s">
        <v>17</v>
      </c>
      <c r="C12" s="23"/>
      <c r="D12" s="23"/>
      <c r="E12" s="23"/>
      <c r="F12" s="19"/>
      <c r="G12" s="25">
        <v>1186</v>
      </c>
      <c r="H12" s="25"/>
      <c r="I12" s="68">
        <v>1186</v>
      </c>
      <c r="J12" s="2"/>
      <c r="K12" s="2"/>
      <c r="L12" s="26"/>
      <c r="M12" s="12"/>
      <c r="N12" s="12"/>
    </row>
    <row r="13" spans="2:14" ht="15">
      <c r="B13" s="23" t="s">
        <v>18</v>
      </c>
      <c r="C13" s="23"/>
      <c r="D13" s="23"/>
      <c r="E13" s="23"/>
      <c r="F13" s="27"/>
      <c r="G13" s="153">
        <v>109</v>
      </c>
      <c r="H13" s="25"/>
      <c r="I13" s="68">
        <v>109</v>
      </c>
      <c r="J13" s="2"/>
      <c r="K13" s="2"/>
      <c r="L13" s="26"/>
      <c r="M13" s="12"/>
      <c r="N13" s="12"/>
    </row>
    <row r="14" spans="2:14" ht="15">
      <c r="B14" s="23" t="s">
        <v>19</v>
      </c>
      <c r="C14" s="24"/>
      <c r="D14" s="23"/>
      <c r="E14" s="23"/>
      <c r="F14" s="19"/>
      <c r="G14" s="25">
        <v>724</v>
      </c>
      <c r="H14" s="25"/>
      <c r="I14" s="69">
        <v>642</v>
      </c>
      <c r="J14" s="2"/>
      <c r="K14" s="2"/>
      <c r="L14" s="26"/>
      <c r="M14" s="12"/>
      <c r="N14" s="12"/>
    </row>
    <row r="15" spans="2:14" ht="15">
      <c r="B15" s="23" t="s">
        <v>139</v>
      </c>
      <c r="C15" s="24"/>
      <c r="D15" s="23"/>
      <c r="E15" s="23"/>
      <c r="F15" s="19"/>
      <c r="G15" s="25">
        <v>7169</v>
      </c>
      <c r="H15" s="25"/>
      <c r="I15" s="69">
        <v>7169</v>
      </c>
      <c r="J15" s="2"/>
      <c r="K15" s="2"/>
      <c r="L15" s="26"/>
      <c r="M15" s="12"/>
      <c r="N15" s="12"/>
    </row>
    <row r="16" spans="2:14" ht="15">
      <c r="B16" s="24"/>
      <c r="C16" s="24"/>
      <c r="D16" s="24"/>
      <c r="E16" s="24"/>
      <c r="F16" s="26"/>
      <c r="G16" s="154">
        <f>SUM(G11:G15)</f>
        <v>35096</v>
      </c>
      <c r="H16" s="63"/>
      <c r="I16" s="71">
        <f>SUM(I11:I15)</f>
        <v>36041</v>
      </c>
      <c r="J16" s="2"/>
      <c r="K16" s="2"/>
      <c r="L16" s="26"/>
      <c r="M16" s="12"/>
      <c r="N16" s="12"/>
    </row>
    <row r="17" spans="2:14" ht="15">
      <c r="B17" s="24"/>
      <c r="C17" s="24"/>
      <c r="D17" s="24"/>
      <c r="E17" s="24"/>
      <c r="F17" s="26"/>
      <c r="G17" s="136"/>
      <c r="H17" s="63"/>
      <c r="I17" s="63"/>
      <c r="J17" s="2"/>
      <c r="K17" s="2"/>
      <c r="L17" s="26"/>
      <c r="M17" s="12"/>
      <c r="N17" s="12"/>
    </row>
    <row r="18" spans="2:14" ht="15">
      <c r="B18" s="16" t="s">
        <v>20</v>
      </c>
      <c r="C18" s="23"/>
      <c r="D18" s="23"/>
      <c r="E18" s="23"/>
      <c r="F18" s="19"/>
      <c r="G18" s="135"/>
      <c r="H18" s="25"/>
      <c r="I18" s="25"/>
      <c r="J18" s="2"/>
      <c r="K18" s="2"/>
      <c r="L18" s="26"/>
      <c r="M18" s="12"/>
      <c r="N18" s="12"/>
    </row>
    <row r="19" spans="2:14" ht="15">
      <c r="B19" s="28" t="s">
        <v>21</v>
      </c>
      <c r="C19" s="28"/>
      <c r="D19" s="28"/>
      <c r="E19" s="28"/>
      <c r="F19" s="27"/>
      <c r="G19" s="30">
        <v>19266</v>
      </c>
      <c r="H19" s="25"/>
      <c r="I19" s="37">
        <v>18596</v>
      </c>
      <c r="J19" s="2"/>
      <c r="K19" s="2"/>
      <c r="L19" s="26"/>
      <c r="M19" s="12"/>
      <c r="N19" s="12"/>
    </row>
    <row r="20" spans="2:14" ht="15">
      <c r="B20" s="28" t="s">
        <v>22</v>
      </c>
      <c r="C20" s="28"/>
      <c r="D20" s="28"/>
      <c r="E20" s="28"/>
      <c r="F20" s="19"/>
      <c r="G20" s="30">
        <v>27299</v>
      </c>
      <c r="H20" s="25"/>
      <c r="I20" s="37">
        <v>26164</v>
      </c>
      <c r="J20" s="2"/>
      <c r="K20" s="2"/>
      <c r="L20" s="26"/>
      <c r="M20" s="12"/>
      <c r="N20" s="12"/>
    </row>
    <row r="21" spans="1:14" ht="15">
      <c r="A21" s="2"/>
      <c r="B21" s="28" t="s">
        <v>23</v>
      </c>
      <c r="C21" s="28"/>
      <c r="D21" s="28"/>
      <c r="E21" s="28"/>
      <c r="F21" s="19"/>
      <c r="G21" s="30">
        <v>5592</v>
      </c>
      <c r="H21" s="25"/>
      <c r="I21" s="37">
        <v>4090</v>
      </c>
      <c r="J21" s="2"/>
      <c r="K21" s="29"/>
      <c r="L21" s="26"/>
      <c r="M21" s="12"/>
      <c r="N21" s="12"/>
    </row>
    <row r="22" spans="1:14" ht="15">
      <c r="A22" s="2"/>
      <c r="B22" s="28" t="s">
        <v>24</v>
      </c>
      <c r="C22" s="28"/>
      <c r="D22" s="28"/>
      <c r="E22" s="28"/>
      <c r="F22" s="19"/>
      <c r="G22" s="30">
        <v>3318</v>
      </c>
      <c r="H22" s="25"/>
      <c r="I22" s="37">
        <v>4069</v>
      </c>
      <c r="J22" s="2"/>
      <c r="K22" s="29"/>
      <c r="L22" s="26"/>
      <c r="M22" s="12"/>
      <c r="N22" s="12"/>
    </row>
    <row r="23" spans="1:14" ht="15">
      <c r="A23" s="2"/>
      <c r="B23" s="23"/>
      <c r="C23" s="23"/>
      <c r="D23" s="23"/>
      <c r="E23" s="23"/>
      <c r="F23" s="19"/>
      <c r="G23" s="155">
        <f>SUM(G19:G22)</f>
        <v>55475</v>
      </c>
      <c r="H23" s="25"/>
      <c r="I23" s="70">
        <f>SUM(I19:I22)</f>
        <v>52919</v>
      </c>
      <c r="J23" s="2"/>
      <c r="K23" s="29"/>
      <c r="L23" s="26"/>
      <c r="M23" s="12"/>
      <c r="N23" s="12"/>
    </row>
    <row r="24" spans="1:14" ht="15.75" thickBot="1">
      <c r="A24" s="2"/>
      <c r="B24" s="16" t="s">
        <v>113</v>
      </c>
      <c r="C24" s="23"/>
      <c r="D24" s="23"/>
      <c r="E24" s="23"/>
      <c r="F24" s="19"/>
      <c r="G24" s="156">
        <f>G16+G23</f>
        <v>90571</v>
      </c>
      <c r="H24" s="25"/>
      <c r="I24" s="72">
        <f>I16+I23</f>
        <v>88960</v>
      </c>
      <c r="J24" s="2"/>
      <c r="K24" s="29"/>
      <c r="L24" s="26"/>
      <c r="M24" s="12"/>
      <c r="N24" s="12"/>
    </row>
    <row r="25" spans="1:14" ht="15">
      <c r="A25" s="2"/>
      <c r="B25" s="16"/>
      <c r="C25" s="23"/>
      <c r="D25" s="23"/>
      <c r="E25" s="23"/>
      <c r="F25" s="19"/>
      <c r="G25" s="137"/>
      <c r="H25" s="25"/>
      <c r="I25" s="30"/>
      <c r="J25" s="2"/>
      <c r="K25" s="29"/>
      <c r="L25" s="26"/>
      <c r="M25" s="12"/>
      <c r="N25" s="12"/>
    </row>
    <row r="26" spans="1:14" ht="15">
      <c r="A26" s="2"/>
      <c r="B26" s="16" t="s">
        <v>114</v>
      </c>
      <c r="C26" s="23"/>
      <c r="D26" s="23"/>
      <c r="E26" s="23"/>
      <c r="F26" s="19"/>
      <c r="G26" s="137"/>
      <c r="H26" s="25"/>
      <c r="I26" s="30"/>
      <c r="J26" s="2"/>
      <c r="K26" s="29"/>
      <c r="L26" s="26"/>
      <c r="M26" s="12"/>
      <c r="N26" s="12"/>
    </row>
    <row r="27" spans="1:14" ht="15">
      <c r="A27" s="2"/>
      <c r="B27" s="16" t="s">
        <v>115</v>
      </c>
      <c r="C27" s="23"/>
      <c r="D27" s="23"/>
      <c r="E27" s="23"/>
      <c r="F27" s="19"/>
      <c r="G27" s="137"/>
      <c r="H27" s="25"/>
      <c r="I27" s="30"/>
      <c r="J27" s="2"/>
      <c r="K27" s="29"/>
      <c r="L27" s="26"/>
      <c r="M27" s="12"/>
      <c r="N27" s="12"/>
    </row>
    <row r="28" spans="1:14" ht="15">
      <c r="A28" s="2"/>
      <c r="B28" s="23" t="s">
        <v>28</v>
      </c>
      <c r="C28" s="23"/>
      <c r="D28" s="23"/>
      <c r="E28" s="23"/>
      <c r="F28" s="19"/>
      <c r="G28" s="30">
        <v>42377</v>
      </c>
      <c r="H28" s="25"/>
      <c r="I28" s="37">
        <v>42377</v>
      </c>
      <c r="J28" s="2"/>
      <c r="K28" s="29"/>
      <c r="L28" s="26"/>
      <c r="M28" s="12"/>
      <c r="N28" s="12"/>
    </row>
    <row r="29" spans="1:14" ht="15">
      <c r="A29" s="2"/>
      <c r="B29" s="23" t="s">
        <v>29</v>
      </c>
      <c r="C29" s="23"/>
      <c r="D29" s="23"/>
      <c r="E29" s="23"/>
      <c r="F29" s="19"/>
      <c r="G29" s="30">
        <v>558</v>
      </c>
      <c r="H29" s="25"/>
      <c r="I29" s="37">
        <v>558</v>
      </c>
      <c r="J29" s="2"/>
      <c r="K29" s="29"/>
      <c r="L29" s="26"/>
      <c r="M29" s="12"/>
      <c r="N29" s="12"/>
    </row>
    <row r="30" spans="1:14" ht="15">
      <c r="A30" s="2"/>
      <c r="B30" s="23" t="s">
        <v>30</v>
      </c>
      <c r="C30" s="23"/>
      <c r="D30" s="23"/>
      <c r="E30" s="23"/>
      <c r="F30" s="19"/>
      <c r="G30" s="30">
        <v>-679</v>
      </c>
      <c r="H30" s="25"/>
      <c r="I30" s="37">
        <v>-364</v>
      </c>
      <c r="J30" s="2"/>
      <c r="K30" s="29"/>
      <c r="L30" s="26"/>
      <c r="M30" s="12"/>
      <c r="N30" s="12"/>
    </row>
    <row r="31" spans="1:14" ht="15">
      <c r="A31" s="2"/>
      <c r="B31" s="23" t="s">
        <v>31</v>
      </c>
      <c r="C31" s="23"/>
      <c r="D31" s="23"/>
      <c r="E31" s="23"/>
      <c r="F31" s="19"/>
      <c r="G31" s="30">
        <v>671</v>
      </c>
      <c r="H31" s="25"/>
      <c r="I31" s="37">
        <v>671</v>
      </c>
      <c r="J31" s="2"/>
      <c r="K31" s="29"/>
      <c r="L31" s="26"/>
      <c r="M31" s="12"/>
      <c r="N31" s="12"/>
    </row>
    <row r="32" spans="1:14" ht="15">
      <c r="A32" s="2"/>
      <c r="B32" s="23" t="s">
        <v>32</v>
      </c>
      <c r="C32" s="23"/>
      <c r="D32" s="23"/>
      <c r="E32" s="23"/>
      <c r="F32" s="19"/>
      <c r="G32" s="98">
        <v>20449</v>
      </c>
      <c r="H32" s="25"/>
      <c r="I32" s="64">
        <v>18571</v>
      </c>
      <c r="J32" s="2"/>
      <c r="K32" s="29"/>
      <c r="L32" s="26"/>
      <c r="M32" s="12"/>
      <c r="N32" s="12"/>
    </row>
    <row r="33" spans="1:14" ht="15">
      <c r="A33" s="2"/>
      <c r="B33" s="23"/>
      <c r="C33" s="23"/>
      <c r="D33" s="23"/>
      <c r="E33" s="23"/>
      <c r="F33" s="19"/>
      <c r="G33" s="30">
        <f>SUM(G28:G32)</f>
        <v>63376</v>
      </c>
      <c r="H33" s="25"/>
      <c r="I33" s="37">
        <f>SUM(I28:I32)</f>
        <v>61813</v>
      </c>
      <c r="J33" s="2"/>
      <c r="K33" s="29"/>
      <c r="L33" s="26"/>
      <c r="M33" s="12"/>
      <c r="N33" s="12"/>
    </row>
    <row r="34" spans="1:14" ht="15">
      <c r="A34" s="2"/>
      <c r="B34" s="16" t="s">
        <v>33</v>
      </c>
      <c r="C34" s="23"/>
      <c r="D34" s="23"/>
      <c r="E34" s="23"/>
      <c r="F34" s="19"/>
      <c r="G34" s="98">
        <v>1203</v>
      </c>
      <c r="H34" s="25"/>
      <c r="I34" s="64">
        <v>1220</v>
      </c>
      <c r="J34" s="2"/>
      <c r="K34" s="29"/>
      <c r="L34" s="26"/>
      <c r="M34" s="12"/>
      <c r="N34" s="12"/>
    </row>
    <row r="35" spans="1:14" ht="15">
      <c r="A35" s="2"/>
      <c r="B35" s="16" t="s">
        <v>116</v>
      </c>
      <c r="C35" s="23"/>
      <c r="D35" s="23"/>
      <c r="E35" s="23"/>
      <c r="F35" s="19"/>
      <c r="G35" s="155">
        <f>SUM(G33:G34)</f>
        <v>64579</v>
      </c>
      <c r="H35" s="25"/>
      <c r="I35" s="70">
        <f>SUM(I33:I34)</f>
        <v>63033</v>
      </c>
      <c r="J35" s="2"/>
      <c r="K35" s="29"/>
      <c r="L35" s="26"/>
      <c r="M35" s="12"/>
      <c r="N35" s="12"/>
    </row>
    <row r="36" spans="1:14" ht="15">
      <c r="A36" s="2"/>
      <c r="B36" s="16"/>
      <c r="C36" s="23"/>
      <c r="D36" s="23"/>
      <c r="E36" s="23"/>
      <c r="F36" s="19"/>
      <c r="G36" s="137"/>
      <c r="H36" s="25"/>
      <c r="I36" s="30"/>
      <c r="J36" s="2"/>
      <c r="K36" s="29"/>
      <c r="L36" s="26"/>
      <c r="M36" s="12"/>
      <c r="N36" s="12"/>
    </row>
    <row r="37" spans="1:14" ht="15">
      <c r="A37" s="2"/>
      <c r="B37" s="16" t="s">
        <v>117</v>
      </c>
      <c r="C37" s="23"/>
      <c r="D37" s="23"/>
      <c r="E37" s="23"/>
      <c r="F37" s="19"/>
      <c r="G37" s="137"/>
      <c r="H37" s="25"/>
      <c r="I37" s="30"/>
      <c r="J37" s="2"/>
      <c r="K37" s="29"/>
      <c r="L37" s="26"/>
      <c r="M37" s="12"/>
      <c r="N37" s="12"/>
    </row>
    <row r="38" spans="1:14" ht="15">
      <c r="A38" s="2"/>
      <c r="B38" s="23" t="s">
        <v>34</v>
      </c>
      <c r="C38" s="23"/>
      <c r="D38" s="23"/>
      <c r="E38" s="23"/>
      <c r="F38" s="19"/>
      <c r="G38" s="30">
        <v>1253</v>
      </c>
      <c r="H38" s="25"/>
      <c r="I38" s="37">
        <v>1250</v>
      </c>
      <c r="J38" s="2"/>
      <c r="K38" s="29"/>
      <c r="L38" s="26"/>
      <c r="M38" s="12"/>
      <c r="N38" s="12"/>
    </row>
    <row r="39" spans="1:14" ht="15">
      <c r="A39" s="2"/>
      <c r="B39" s="23" t="s">
        <v>134</v>
      </c>
      <c r="C39" s="23"/>
      <c r="D39" s="23"/>
      <c r="E39" s="23"/>
      <c r="F39" s="19"/>
      <c r="G39" s="30">
        <v>356</v>
      </c>
      <c r="H39" s="25"/>
      <c r="I39" s="37">
        <v>307</v>
      </c>
      <c r="J39" s="2"/>
      <c r="K39" s="29"/>
      <c r="L39" s="26"/>
      <c r="M39" s="12"/>
      <c r="N39" s="12"/>
    </row>
    <row r="40" spans="1:14" ht="15">
      <c r="A40" s="2"/>
      <c r="B40" s="16"/>
      <c r="C40" s="23"/>
      <c r="D40" s="23"/>
      <c r="E40" s="23"/>
      <c r="F40" s="19"/>
      <c r="G40" s="155">
        <f>SUM(G38:G39)</f>
        <v>1609</v>
      </c>
      <c r="H40" s="25"/>
      <c r="I40" s="70">
        <f>SUM(I38:I39)</f>
        <v>1557</v>
      </c>
      <c r="J40" s="2"/>
      <c r="K40" s="29"/>
      <c r="L40" s="26"/>
      <c r="M40" s="12"/>
      <c r="N40" s="12"/>
    </row>
    <row r="41" spans="1:14" ht="15">
      <c r="A41" s="2"/>
      <c r="B41" s="16"/>
      <c r="C41" s="23"/>
      <c r="D41" s="23"/>
      <c r="E41" s="23"/>
      <c r="F41" s="19"/>
      <c r="G41" s="137"/>
      <c r="H41" s="25"/>
      <c r="I41" s="30"/>
      <c r="J41" s="2"/>
      <c r="K41" s="29"/>
      <c r="L41" s="26"/>
      <c r="M41" s="12"/>
      <c r="N41" s="12"/>
    </row>
    <row r="42" spans="1:14" ht="15">
      <c r="A42" s="21" t="s">
        <v>5</v>
      </c>
      <c r="B42" s="16" t="s">
        <v>25</v>
      </c>
      <c r="C42" s="23"/>
      <c r="D42" s="23"/>
      <c r="E42" s="23"/>
      <c r="F42" s="19"/>
      <c r="G42" s="137"/>
      <c r="H42" s="25"/>
      <c r="I42" s="30"/>
      <c r="J42" s="2"/>
      <c r="K42" s="2"/>
      <c r="L42" s="26"/>
      <c r="M42" s="12"/>
      <c r="N42" s="12"/>
    </row>
    <row r="43" spans="1:14" ht="15">
      <c r="A43" s="2"/>
      <c r="B43" s="23" t="s">
        <v>26</v>
      </c>
      <c r="C43" s="23"/>
      <c r="D43" s="23"/>
      <c r="E43" s="23"/>
      <c r="F43" s="19"/>
      <c r="G43" s="105">
        <v>8014</v>
      </c>
      <c r="H43" s="25"/>
      <c r="I43" s="73">
        <v>13662</v>
      </c>
      <c r="J43" s="2"/>
      <c r="K43" s="2"/>
      <c r="L43" s="26"/>
      <c r="M43" s="12"/>
      <c r="N43" s="12"/>
    </row>
    <row r="44" spans="1:14" ht="15">
      <c r="A44" s="2"/>
      <c r="B44" s="23" t="s">
        <v>95</v>
      </c>
      <c r="C44" s="23"/>
      <c r="D44" s="23"/>
      <c r="E44" s="23"/>
      <c r="F44" s="19"/>
      <c r="G44" s="157">
        <v>16022</v>
      </c>
      <c r="H44" s="25"/>
      <c r="I44" s="74">
        <v>9817</v>
      </c>
      <c r="J44" s="2"/>
      <c r="K44" s="2"/>
      <c r="L44" s="26"/>
      <c r="M44" s="12"/>
      <c r="N44" s="12"/>
    </row>
    <row r="45" spans="1:14" ht="15">
      <c r="A45" s="2"/>
      <c r="B45" s="23" t="s">
        <v>27</v>
      </c>
      <c r="C45" s="23"/>
      <c r="D45" s="23"/>
      <c r="E45" s="23"/>
      <c r="F45" s="19"/>
      <c r="G45" s="30">
        <v>347</v>
      </c>
      <c r="H45" s="25"/>
      <c r="I45" s="37">
        <v>891</v>
      </c>
      <c r="J45" s="2"/>
      <c r="K45" s="2"/>
      <c r="L45" s="26"/>
      <c r="M45" s="12"/>
      <c r="N45" s="12"/>
    </row>
    <row r="46" spans="1:14" ht="15">
      <c r="A46" s="2"/>
      <c r="B46" s="23"/>
      <c r="C46" s="23"/>
      <c r="D46" s="23"/>
      <c r="E46" s="23"/>
      <c r="F46" s="19"/>
      <c r="G46" s="155">
        <f>SUM(G43:G45)</f>
        <v>24383</v>
      </c>
      <c r="H46" s="25"/>
      <c r="I46" s="70">
        <f>SUM(I43:I45)</f>
        <v>24370</v>
      </c>
      <c r="J46" s="2"/>
      <c r="K46" s="2"/>
      <c r="L46" s="26"/>
      <c r="M46" s="12"/>
      <c r="N46" s="12"/>
    </row>
    <row r="47" spans="1:14" ht="15">
      <c r="A47" s="21" t="s">
        <v>5</v>
      </c>
      <c r="B47" s="16" t="s">
        <v>118</v>
      </c>
      <c r="C47" s="23"/>
      <c r="D47" s="23"/>
      <c r="E47" s="23"/>
      <c r="F47" s="19"/>
      <c r="G47" s="155">
        <f>G40+G46</f>
        <v>25992</v>
      </c>
      <c r="H47" s="25"/>
      <c r="I47" s="70">
        <f>I40+I46</f>
        <v>25927</v>
      </c>
      <c r="J47" s="2"/>
      <c r="K47" s="2"/>
      <c r="L47" s="26"/>
      <c r="M47" s="12"/>
      <c r="N47" s="12"/>
    </row>
    <row r="48" spans="1:14" ht="15.75" thickBot="1">
      <c r="A48" s="2"/>
      <c r="B48" s="16" t="s">
        <v>119</v>
      </c>
      <c r="C48" s="23"/>
      <c r="D48" s="23"/>
      <c r="E48" s="23"/>
      <c r="F48" s="19"/>
      <c r="G48" s="156">
        <f>G35+G47</f>
        <v>90571</v>
      </c>
      <c r="H48" s="25"/>
      <c r="I48" s="72">
        <f>I35+I47</f>
        <v>88960</v>
      </c>
      <c r="J48" s="2"/>
      <c r="K48" s="2"/>
      <c r="L48" s="26"/>
      <c r="M48" s="12"/>
      <c r="N48" s="12"/>
    </row>
    <row r="49" spans="1:14" ht="15">
      <c r="A49" s="2"/>
      <c r="B49" s="23"/>
      <c r="C49" s="23"/>
      <c r="D49" s="23"/>
      <c r="E49" s="23"/>
      <c r="F49" s="19"/>
      <c r="G49" s="135"/>
      <c r="H49" s="25"/>
      <c r="I49" s="25"/>
      <c r="J49" s="2"/>
      <c r="K49" s="2"/>
      <c r="L49" s="12"/>
      <c r="M49" s="12"/>
      <c r="N49" s="12"/>
    </row>
    <row r="50" spans="1:14" ht="15">
      <c r="A50" s="2"/>
      <c r="B50" s="16" t="s">
        <v>35</v>
      </c>
      <c r="C50" s="16"/>
      <c r="D50" s="16"/>
      <c r="E50" s="23"/>
      <c r="F50" s="19"/>
      <c r="G50" s="158">
        <f>G33/G28</f>
        <v>1.4955282346555914</v>
      </c>
      <c r="H50" s="31"/>
      <c r="I50" s="75">
        <f>I33/I28</f>
        <v>1.4586450197040848</v>
      </c>
      <c r="J50" s="2"/>
      <c r="K50" s="2"/>
      <c r="L50" s="12"/>
      <c r="M50" s="12"/>
      <c r="N50" s="12"/>
    </row>
    <row r="51" spans="2:14" ht="15">
      <c r="B51" s="24"/>
      <c r="C51" s="24"/>
      <c r="D51" s="24"/>
      <c r="E51" s="24"/>
      <c r="G51" s="32"/>
      <c r="H51" s="32"/>
      <c r="I51" s="32"/>
      <c r="J51" s="2"/>
      <c r="K51" s="2"/>
      <c r="L51" s="12"/>
      <c r="M51" s="12"/>
      <c r="N51" s="12"/>
    </row>
    <row r="52" spans="2:14" ht="15">
      <c r="B52" s="24"/>
      <c r="C52" s="24"/>
      <c r="D52" s="24"/>
      <c r="E52" s="24"/>
      <c r="G52" s="32"/>
      <c r="H52" s="32"/>
      <c r="I52" s="32"/>
      <c r="J52" s="2"/>
      <c r="K52" s="2"/>
      <c r="L52" s="12"/>
      <c r="M52" s="12"/>
      <c r="N52" s="12"/>
    </row>
    <row r="53" spans="2:14" ht="15">
      <c r="B53" s="23" t="s">
        <v>36</v>
      </c>
      <c r="C53" s="24"/>
      <c r="D53" s="24"/>
      <c r="E53" s="24"/>
      <c r="G53" s="32"/>
      <c r="H53" s="32"/>
      <c r="I53" s="32"/>
      <c r="K53" s="2"/>
      <c r="L53" s="12"/>
      <c r="M53" s="12"/>
      <c r="N53" s="12"/>
    </row>
    <row r="54" spans="2:14" ht="15">
      <c r="B54" s="23" t="s">
        <v>110</v>
      </c>
      <c r="C54" s="24"/>
      <c r="D54" s="24"/>
      <c r="E54" s="24"/>
      <c r="G54" s="32"/>
      <c r="H54" s="32"/>
      <c r="I54" s="32"/>
      <c r="K54" s="2"/>
      <c r="L54" s="12"/>
      <c r="M54" s="12"/>
      <c r="N54" s="12"/>
    </row>
    <row r="55" spans="1:14" ht="15">
      <c r="A55" s="2"/>
      <c r="B55" s="24"/>
      <c r="C55" s="24"/>
      <c r="D55" s="24"/>
      <c r="E55" s="24"/>
      <c r="G55" s="32"/>
      <c r="H55" s="32"/>
      <c r="I55" s="32"/>
      <c r="J55" s="2"/>
      <c r="K55" s="2"/>
      <c r="L55" s="12"/>
      <c r="M55" s="12"/>
      <c r="N55" s="12"/>
    </row>
    <row r="56" spans="2:14" ht="15">
      <c r="B56" s="24"/>
      <c r="C56" s="24"/>
      <c r="D56" s="24"/>
      <c r="E56" s="24"/>
      <c r="G56" s="32"/>
      <c r="H56" s="32"/>
      <c r="I56" s="32"/>
      <c r="J56" s="2"/>
      <c r="K56" s="2"/>
      <c r="L56" s="12"/>
      <c r="M56" s="12"/>
      <c r="N56" s="12"/>
    </row>
    <row r="57" spans="2:14" ht="15">
      <c r="B57" s="24"/>
      <c r="C57" s="24"/>
      <c r="D57" s="24"/>
      <c r="E57" s="24"/>
      <c r="G57" s="32"/>
      <c r="H57" s="32"/>
      <c r="I57" s="32"/>
      <c r="J57" s="2"/>
      <c r="K57" s="2"/>
      <c r="L57" s="12"/>
      <c r="M57" s="12"/>
      <c r="N57" s="12"/>
    </row>
    <row r="58" spans="2:14" ht="15">
      <c r="B58" s="24"/>
      <c r="C58" s="24"/>
      <c r="D58" s="24"/>
      <c r="E58" s="24"/>
      <c r="G58" s="32"/>
      <c r="H58" s="32"/>
      <c r="I58" s="32"/>
      <c r="K58" s="2"/>
      <c r="L58" s="12"/>
      <c r="M58" s="12"/>
      <c r="N58" s="12"/>
    </row>
    <row r="59" spans="2:14" ht="15">
      <c r="B59" s="24"/>
      <c r="C59" s="24"/>
      <c r="D59" s="24"/>
      <c r="E59" s="24"/>
      <c r="G59" s="32"/>
      <c r="H59" s="32"/>
      <c r="I59" s="32"/>
      <c r="J59" s="2"/>
      <c r="K59" s="2"/>
      <c r="L59" s="12"/>
      <c r="M59" s="12"/>
      <c r="N59" s="12"/>
    </row>
    <row r="60" spans="2:14" ht="15">
      <c r="B60" s="24"/>
      <c r="C60" s="24"/>
      <c r="D60" s="24"/>
      <c r="E60" s="24"/>
      <c r="G60" s="32"/>
      <c r="H60" s="32"/>
      <c r="I60" s="32"/>
      <c r="J60" s="2"/>
      <c r="K60" s="2"/>
      <c r="L60" s="12"/>
      <c r="M60" s="12"/>
      <c r="N60" s="12"/>
    </row>
    <row r="61" spans="2:14" ht="15">
      <c r="B61" s="24"/>
      <c r="C61" s="24"/>
      <c r="D61" s="24"/>
      <c r="E61" s="24"/>
      <c r="G61" s="32"/>
      <c r="H61" s="32"/>
      <c r="I61" s="32"/>
      <c r="J61" s="2"/>
      <c r="K61" s="2"/>
      <c r="L61" s="12"/>
      <c r="M61" s="12"/>
      <c r="N61" s="12"/>
    </row>
    <row r="62" spans="2:14" ht="15">
      <c r="B62" s="24"/>
      <c r="C62" s="24"/>
      <c r="D62" s="24"/>
      <c r="E62" s="24"/>
      <c r="G62" s="32"/>
      <c r="H62" s="32"/>
      <c r="I62" s="32"/>
      <c r="K62" s="2"/>
      <c r="L62" s="12"/>
      <c r="M62" s="12"/>
      <c r="N62" s="12"/>
    </row>
    <row r="63" spans="1:14" ht="15">
      <c r="A63" s="2"/>
      <c r="B63" s="24"/>
      <c r="C63" s="24"/>
      <c r="D63" s="24"/>
      <c r="E63" s="24"/>
      <c r="G63" s="32"/>
      <c r="H63" s="32"/>
      <c r="I63" s="32"/>
      <c r="K63" s="2"/>
      <c r="L63" s="12"/>
      <c r="M63" s="12"/>
      <c r="N63" s="12"/>
    </row>
    <row r="64" spans="2:14" ht="15">
      <c r="B64" s="24"/>
      <c r="C64" s="24"/>
      <c r="D64" s="24"/>
      <c r="E64" s="24"/>
      <c r="G64" s="32"/>
      <c r="H64" s="32"/>
      <c r="I64" s="32"/>
      <c r="J64" s="2"/>
      <c r="K64" s="2"/>
      <c r="L64" s="12"/>
      <c r="M64" s="12"/>
      <c r="N64" s="12"/>
    </row>
    <row r="65" spans="1:14" ht="15">
      <c r="A65" s="2"/>
      <c r="B65" s="24"/>
      <c r="C65" s="24"/>
      <c r="D65" s="24"/>
      <c r="E65" s="24"/>
      <c r="G65" s="32"/>
      <c r="H65" s="32"/>
      <c r="I65" s="32"/>
      <c r="J65" s="2"/>
      <c r="K65" s="2"/>
      <c r="L65" s="12"/>
      <c r="M65" s="12"/>
      <c r="N65" s="12"/>
    </row>
    <row r="66" spans="1:14" ht="15">
      <c r="A66" s="2"/>
      <c r="B66" s="24"/>
      <c r="C66" s="24"/>
      <c r="D66" s="24"/>
      <c r="E66" s="24"/>
      <c r="G66" s="32"/>
      <c r="H66" s="32"/>
      <c r="I66" s="32"/>
      <c r="J66" s="2"/>
      <c r="K66" s="2"/>
      <c r="L66" s="12"/>
      <c r="M66" s="12"/>
      <c r="N66" s="12"/>
    </row>
    <row r="67" spans="1:14" ht="15">
      <c r="A67" s="2"/>
      <c r="B67" s="24"/>
      <c r="C67" s="24"/>
      <c r="D67" s="24"/>
      <c r="E67" s="24"/>
      <c r="G67" s="32"/>
      <c r="H67" s="32"/>
      <c r="I67" s="32"/>
      <c r="J67" s="2"/>
      <c r="K67" s="2"/>
      <c r="L67" s="12"/>
      <c r="M67" s="12"/>
      <c r="N67" s="12"/>
    </row>
    <row r="68" spans="1:14" ht="15">
      <c r="A68" s="2"/>
      <c r="B68" s="23"/>
      <c r="C68" s="23"/>
      <c r="D68" s="23"/>
      <c r="E68" s="23"/>
      <c r="F68" s="2"/>
      <c r="G68" s="33"/>
      <c r="H68" s="33"/>
      <c r="I68" s="33"/>
      <c r="J68" s="2"/>
      <c r="K68" s="2"/>
      <c r="L68" s="12"/>
      <c r="M68" s="12"/>
      <c r="N68" s="12"/>
    </row>
    <row r="69" spans="2:14" ht="15">
      <c r="B69" s="24"/>
      <c r="C69" s="24"/>
      <c r="D69" s="24"/>
      <c r="E69" s="24"/>
      <c r="G69" s="32"/>
      <c r="H69" s="32"/>
      <c r="I69" s="32"/>
      <c r="K69" s="2"/>
      <c r="L69" s="12"/>
      <c r="M69" s="12"/>
      <c r="N69" s="12"/>
    </row>
    <row r="70" spans="1:14" ht="15">
      <c r="A70" s="2"/>
      <c r="B70" s="23"/>
      <c r="C70" s="23"/>
      <c r="D70" s="23"/>
      <c r="E70" s="23"/>
      <c r="F70" s="2"/>
      <c r="G70" s="33"/>
      <c r="H70" s="33"/>
      <c r="I70" s="33"/>
      <c r="J70" s="2"/>
      <c r="K70" s="2"/>
      <c r="L70" s="12"/>
      <c r="M70" s="12"/>
      <c r="N70" s="12"/>
    </row>
    <row r="71" spans="1:14" ht="15">
      <c r="A71" s="2"/>
      <c r="B71" s="23"/>
      <c r="C71" s="23"/>
      <c r="D71" s="23"/>
      <c r="E71" s="23"/>
      <c r="F71" s="2"/>
      <c r="G71" s="33"/>
      <c r="H71" s="33"/>
      <c r="I71" s="33"/>
      <c r="J71" s="2"/>
      <c r="K71" s="2"/>
      <c r="L71" s="12"/>
      <c r="M71" s="12"/>
      <c r="N71" s="12"/>
    </row>
    <row r="72" spans="1:14" ht="15">
      <c r="A72" s="2"/>
      <c r="B72" s="23"/>
      <c r="C72" s="23"/>
      <c r="D72" s="23"/>
      <c r="E72" s="23"/>
      <c r="F72" s="2"/>
      <c r="G72" s="33"/>
      <c r="H72" s="33"/>
      <c r="I72" s="33"/>
      <c r="J72" s="2"/>
      <c r="K72" s="2"/>
      <c r="L72" s="12"/>
      <c r="M72" s="12"/>
      <c r="N72" s="12"/>
    </row>
    <row r="73" spans="2:14" ht="15">
      <c r="B73" s="24"/>
      <c r="C73" s="24"/>
      <c r="D73" s="24"/>
      <c r="E73" s="24"/>
      <c r="G73" s="32"/>
      <c r="H73" s="32"/>
      <c r="I73" s="32"/>
      <c r="K73" s="2"/>
      <c r="L73" s="12"/>
      <c r="M73" s="12"/>
      <c r="N73" s="12"/>
    </row>
    <row r="74" spans="1:14" ht="15">
      <c r="A74" s="2"/>
      <c r="B74" s="23"/>
      <c r="C74" s="23"/>
      <c r="D74" s="23"/>
      <c r="E74" s="23"/>
      <c r="F74" s="2"/>
      <c r="G74" s="33"/>
      <c r="H74" s="33"/>
      <c r="I74" s="33"/>
      <c r="J74" s="2"/>
      <c r="L74" s="12"/>
      <c r="M74" s="12"/>
      <c r="N74" s="12"/>
    </row>
    <row r="75" spans="2:14" ht="15">
      <c r="B75" s="24"/>
      <c r="C75" s="24"/>
      <c r="D75" s="24"/>
      <c r="E75" s="24"/>
      <c r="K75" s="2"/>
      <c r="L75" s="12"/>
      <c r="M75" s="12"/>
      <c r="N75" s="12"/>
    </row>
    <row r="76" spans="1:14" ht="15">
      <c r="A76" s="2"/>
      <c r="B76" s="23"/>
      <c r="C76" s="23"/>
      <c r="D76" s="23"/>
      <c r="E76" s="23"/>
      <c r="F76" s="2"/>
      <c r="G76" s="2"/>
      <c r="H76" s="2"/>
      <c r="I76" s="2"/>
      <c r="J76" s="2"/>
      <c r="K76" s="2"/>
      <c r="L76" s="12"/>
      <c r="M76" s="12"/>
      <c r="N76" s="12"/>
    </row>
    <row r="77" spans="2:14" ht="12.75">
      <c r="B77" s="24"/>
      <c r="C77" s="24"/>
      <c r="D77" s="24"/>
      <c r="E77" s="24"/>
      <c r="L77" s="12"/>
      <c r="M77" s="12"/>
      <c r="N77" s="12"/>
    </row>
    <row r="78" spans="2:14" ht="12.75">
      <c r="B78" s="24"/>
      <c r="C78" s="24"/>
      <c r="D78" s="24"/>
      <c r="E78" s="24"/>
      <c r="L78" s="12"/>
      <c r="M78" s="12"/>
      <c r="N78" s="12"/>
    </row>
    <row r="79" spans="2:14" ht="12.75">
      <c r="B79" s="24"/>
      <c r="C79" s="24"/>
      <c r="D79" s="24"/>
      <c r="E79" s="24"/>
      <c r="L79" s="12"/>
      <c r="M79" s="12"/>
      <c r="N79" s="12"/>
    </row>
    <row r="80" spans="2:14" ht="12.75">
      <c r="B80" s="24"/>
      <c r="C80" s="24"/>
      <c r="D80" s="24"/>
      <c r="E80" s="24"/>
      <c r="L80" s="12"/>
      <c r="M80" s="12"/>
      <c r="N80" s="12"/>
    </row>
    <row r="81" spans="2:14" ht="12.75">
      <c r="B81" s="24"/>
      <c r="C81" s="24"/>
      <c r="D81" s="24"/>
      <c r="E81" s="24"/>
      <c r="L81" s="12"/>
      <c r="M81" s="12"/>
      <c r="N81" s="12"/>
    </row>
    <row r="82" spans="2:14" ht="12.75">
      <c r="B82" s="24"/>
      <c r="C82" s="24"/>
      <c r="D82" s="24"/>
      <c r="E82" s="24"/>
      <c r="L82" s="12"/>
      <c r="M82" s="12"/>
      <c r="N82" s="12"/>
    </row>
    <row r="83" spans="2:14" ht="12.75">
      <c r="B83" s="24"/>
      <c r="C83" s="24"/>
      <c r="D83" s="24"/>
      <c r="E83" s="24"/>
      <c r="L83" s="12"/>
      <c r="M83" s="12"/>
      <c r="N83" s="12"/>
    </row>
    <row r="84" spans="2:14" ht="12.75">
      <c r="B84" s="24"/>
      <c r="C84" s="24"/>
      <c r="D84" s="24"/>
      <c r="E84" s="24"/>
      <c r="L84" s="12"/>
      <c r="M84" s="12"/>
      <c r="N84" s="12"/>
    </row>
    <row r="85" spans="2:14" ht="12.75">
      <c r="B85" s="24"/>
      <c r="C85" s="24"/>
      <c r="D85" s="24"/>
      <c r="E85" s="24"/>
      <c r="L85" s="12"/>
      <c r="M85" s="12"/>
      <c r="N85" s="12"/>
    </row>
    <row r="86" spans="2:14" ht="12.75">
      <c r="B86" s="24"/>
      <c r="C86" s="24"/>
      <c r="D86" s="24"/>
      <c r="E86" s="24"/>
      <c r="L86" s="12"/>
      <c r="M86" s="12"/>
      <c r="N86" s="12"/>
    </row>
    <row r="87" spans="2:14" ht="12.75">
      <c r="B87" s="24"/>
      <c r="C87" s="24"/>
      <c r="D87" s="24"/>
      <c r="E87" s="24"/>
      <c r="L87" s="12"/>
      <c r="M87" s="12"/>
      <c r="N87" s="12"/>
    </row>
    <row r="88" spans="2:14" ht="12.75">
      <c r="B88" s="24"/>
      <c r="C88" s="24"/>
      <c r="D88" s="24"/>
      <c r="E88" s="24"/>
      <c r="L88" s="12"/>
      <c r="M88" s="12"/>
      <c r="N88" s="12"/>
    </row>
    <row r="89" spans="2:14" ht="12.75">
      <c r="B89" s="24"/>
      <c r="C89" s="24"/>
      <c r="D89" s="24"/>
      <c r="E89" s="24"/>
      <c r="L89" s="12"/>
      <c r="M89" s="12"/>
      <c r="N89" s="12"/>
    </row>
    <row r="90" spans="2:14" ht="12.75">
      <c r="B90" s="24"/>
      <c r="C90" s="24"/>
      <c r="D90" s="24"/>
      <c r="E90" s="24"/>
      <c r="L90" s="12"/>
      <c r="M90" s="12"/>
      <c r="N90" s="12"/>
    </row>
    <row r="91" spans="2:14" ht="12.75">
      <c r="B91" s="24"/>
      <c r="C91" s="24"/>
      <c r="D91" s="24"/>
      <c r="E91" s="24"/>
      <c r="L91" s="12"/>
      <c r="M91" s="12"/>
      <c r="N91" s="12"/>
    </row>
    <row r="92" spans="2:14" ht="12.75">
      <c r="B92" s="24"/>
      <c r="C92" s="24"/>
      <c r="D92" s="24"/>
      <c r="E92" s="24"/>
      <c r="L92" s="12"/>
      <c r="M92" s="12"/>
      <c r="N92" s="12"/>
    </row>
    <row r="93" spans="2:14" ht="12.75">
      <c r="B93" s="24"/>
      <c r="C93" s="24"/>
      <c r="D93" s="24"/>
      <c r="E93" s="24"/>
      <c r="L93" s="12"/>
      <c r="M93" s="12"/>
      <c r="N93" s="12"/>
    </row>
    <row r="94" spans="2:14" ht="12.75">
      <c r="B94" s="24"/>
      <c r="C94" s="24"/>
      <c r="D94" s="24"/>
      <c r="E94" s="24"/>
      <c r="L94" s="12"/>
      <c r="M94" s="12"/>
      <c r="N94" s="12"/>
    </row>
    <row r="95" spans="2:14" ht="12.75">
      <c r="B95" s="24"/>
      <c r="C95" s="24"/>
      <c r="D95" s="24"/>
      <c r="E95" s="24"/>
      <c r="L95" s="12"/>
      <c r="M95" s="12"/>
      <c r="N95" s="12"/>
    </row>
    <row r="96" spans="2:14" ht="12.75">
      <c r="B96" s="24"/>
      <c r="C96" s="24"/>
      <c r="D96" s="24"/>
      <c r="E96" s="24"/>
      <c r="L96" s="12"/>
      <c r="M96" s="12"/>
      <c r="N96" s="12"/>
    </row>
    <row r="97" spans="2:14" ht="12.75">
      <c r="B97" s="24"/>
      <c r="C97" s="24"/>
      <c r="D97" s="24"/>
      <c r="E97" s="24"/>
      <c r="L97" s="12"/>
      <c r="M97" s="12"/>
      <c r="N97" s="12"/>
    </row>
    <row r="98" spans="2:14" ht="12.75">
      <c r="B98" s="24"/>
      <c r="C98" s="24"/>
      <c r="D98" s="24"/>
      <c r="E98" s="24"/>
      <c r="L98" s="12"/>
      <c r="M98" s="12"/>
      <c r="N98" s="12"/>
    </row>
    <row r="99" spans="2:14" ht="12.75">
      <c r="B99" s="24"/>
      <c r="C99" s="24"/>
      <c r="D99" s="24"/>
      <c r="E99" s="24"/>
      <c r="L99" s="12"/>
      <c r="M99" s="12"/>
      <c r="N99" s="12"/>
    </row>
    <row r="100" spans="2:14" ht="12.75">
      <c r="B100" s="24"/>
      <c r="C100" s="24"/>
      <c r="D100" s="24"/>
      <c r="E100" s="24"/>
      <c r="L100" s="12"/>
      <c r="M100" s="12"/>
      <c r="N100" s="12"/>
    </row>
    <row r="101" spans="2:14" ht="12.75">
      <c r="B101" s="24"/>
      <c r="C101" s="24"/>
      <c r="D101" s="24"/>
      <c r="E101" s="24"/>
      <c r="L101" s="12"/>
      <c r="M101" s="12"/>
      <c r="N101" s="12"/>
    </row>
    <row r="102" spans="12:14" ht="12.75">
      <c r="L102" s="12"/>
      <c r="M102" s="12"/>
      <c r="N102" s="12"/>
    </row>
    <row r="103" spans="12:14" ht="12.75">
      <c r="L103" s="12"/>
      <c r="M103" s="12"/>
      <c r="N103" s="12"/>
    </row>
    <row r="104" spans="12:14" ht="12.75">
      <c r="L104" s="12"/>
      <c r="M104" s="12"/>
      <c r="N104" s="12"/>
    </row>
    <row r="105" spans="12:14" ht="12.75">
      <c r="L105" s="12"/>
      <c r="M105" s="12"/>
      <c r="N105" s="12"/>
    </row>
    <row r="106" spans="12:14" ht="12.75">
      <c r="L106" s="12"/>
      <c r="M106" s="12"/>
      <c r="N106" s="12"/>
    </row>
    <row r="107" spans="12:14" ht="12.75">
      <c r="L107" s="12"/>
      <c r="M107" s="12"/>
      <c r="N107" s="12"/>
    </row>
    <row r="108" spans="12:14" ht="12.75">
      <c r="L108" s="12"/>
      <c r="M108" s="12"/>
      <c r="N108" s="12"/>
    </row>
    <row r="109" spans="12:14" ht="12.75">
      <c r="L109" s="12"/>
      <c r="M109" s="12"/>
      <c r="N109" s="12"/>
    </row>
    <row r="110" spans="12:14" ht="12.75">
      <c r="L110" s="12"/>
      <c r="M110" s="12"/>
      <c r="N110" s="12"/>
    </row>
    <row r="111" spans="12:14" ht="12.75">
      <c r="L111" s="12"/>
      <c r="M111" s="12"/>
      <c r="N111" s="12"/>
    </row>
    <row r="112" spans="12:14" ht="12.75">
      <c r="L112" s="12"/>
      <c r="M112" s="12"/>
      <c r="N112" s="12"/>
    </row>
    <row r="113" spans="12:14" ht="12.75">
      <c r="L113" s="12"/>
      <c r="M113" s="12"/>
      <c r="N113" s="12"/>
    </row>
    <row r="114" spans="12:14" ht="12.75">
      <c r="L114" s="12"/>
      <c r="M114" s="12"/>
      <c r="N114" s="12"/>
    </row>
    <row r="115" spans="12:14" ht="12.75">
      <c r="L115" s="12"/>
      <c r="M115" s="12"/>
      <c r="N115" s="12"/>
    </row>
    <row r="116" spans="12:14" ht="12.75">
      <c r="L116" s="12"/>
      <c r="M116" s="12"/>
      <c r="N116" s="12"/>
    </row>
    <row r="117" spans="12:14" ht="12.75">
      <c r="L117" s="12"/>
      <c r="M117" s="12"/>
      <c r="N117" s="12"/>
    </row>
    <row r="118" spans="12:14" ht="12.75">
      <c r="L118" s="12"/>
      <c r="M118" s="12"/>
      <c r="N118" s="12"/>
    </row>
    <row r="119" spans="12:14" ht="12.75">
      <c r="L119" s="12"/>
      <c r="M119" s="12"/>
      <c r="N119" s="12"/>
    </row>
    <row r="120" spans="12:14" ht="12.75">
      <c r="L120" s="12"/>
      <c r="M120" s="12"/>
      <c r="N120" s="12"/>
    </row>
    <row r="121" spans="12:14" ht="12.75">
      <c r="L121" s="12"/>
      <c r="M121" s="12"/>
      <c r="N121" s="12"/>
    </row>
    <row r="122" spans="12:14" ht="12.75">
      <c r="L122" s="12"/>
      <c r="M122" s="12"/>
      <c r="N122" s="12"/>
    </row>
    <row r="123" spans="12:14" ht="12.75">
      <c r="L123" s="12"/>
      <c r="M123" s="12"/>
      <c r="N123" s="12"/>
    </row>
    <row r="124" spans="12:14" ht="12.75">
      <c r="L124" s="12"/>
      <c r="M124" s="12"/>
      <c r="N124" s="12"/>
    </row>
    <row r="125" spans="12:14" ht="12.75">
      <c r="L125" s="12"/>
      <c r="M125" s="12"/>
      <c r="N125" s="12"/>
    </row>
    <row r="126" spans="12:14" ht="12.75">
      <c r="L126" s="12"/>
      <c r="M126" s="12"/>
      <c r="N126" s="12"/>
    </row>
  </sheetData>
  <printOptions/>
  <pageMargins left="0.75" right="0.75" top="1" bottom="1" header="0.5" footer="0.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67">
      <selection activeCell="C4" sqref="C4"/>
    </sheetView>
  </sheetViews>
  <sheetFormatPr defaultColWidth="9.140625" defaultRowHeight="12.75"/>
  <cols>
    <col min="1" max="2" width="9.140625" style="2" customWidth="1"/>
    <col min="3" max="3" width="15.57421875" style="2" customWidth="1"/>
    <col min="4" max="4" width="25.28125" style="2" customWidth="1"/>
    <col min="5" max="5" width="12.28125" style="2" customWidth="1"/>
    <col min="6" max="6" width="11.421875" style="53" customWidth="1"/>
    <col min="7" max="16384" width="9.140625" style="2" customWidth="1"/>
  </cols>
  <sheetData>
    <row r="1" spans="1:6" ht="15">
      <c r="A1" s="21" t="s">
        <v>150</v>
      </c>
      <c r="B1" s="21"/>
      <c r="C1" s="21"/>
      <c r="D1" s="21"/>
      <c r="E1" s="21"/>
      <c r="F1" s="140"/>
    </row>
    <row r="2" spans="1:6" ht="15">
      <c r="A2" s="21" t="s">
        <v>37</v>
      </c>
      <c r="B2" s="21"/>
      <c r="C2" s="21"/>
      <c r="D2" s="21"/>
      <c r="E2" s="21"/>
      <c r="F2" s="140"/>
    </row>
    <row r="3" spans="1:6" ht="15">
      <c r="A3" s="21" t="s">
        <v>159</v>
      </c>
      <c r="B3" s="21"/>
      <c r="C3" s="21"/>
      <c r="D3" s="21"/>
      <c r="E3" s="21"/>
      <c r="F3" s="140"/>
    </row>
    <row r="5" spans="5:6" ht="15">
      <c r="E5" s="159" t="s">
        <v>157</v>
      </c>
      <c r="F5" s="159" t="s">
        <v>158</v>
      </c>
    </row>
    <row r="6" spans="5:6" ht="15">
      <c r="E6" s="34" t="s">
        <v>1</v>
      </c>
      <c r="F6" s="34" t="s">
        <v>1</v>
      </c>
    </row>
    <row r="7" ht="15">
      <c r="A7" s="21" t="s">
        <v>38</v>
      </c>
    </row>
    <row r="8" spans="1:6" ht="15">
      <c r="A8" s="21" t="s">
        <v>8</v>
      </c>
      <c r="E8" s="103">
        <v>3656</v>
      </c>
      <c r="F8" s="33">
        <v>2452</v>
      </c>
    </row>
    <row r="9" spans="1:6" ht="15">
      <c r="A9" s="2" t="s">
        <v>39</v>
      </c>
      <c r="E9" s="96"/>
      <c r="F9" s="138"/>
    </row>
    <row r="10" spans="1:6" ht="15">
      <c r="A10" s="2" t="s">
        <v>96</v>
      </c>
      <c r="E10" s="96">
        <v>104</v>
      </c>
      <c r="F10" s="33">
        <v>0</v>
      </c>
    </row>
    <row r="11" spans="1:6" ht="15">
      <c r="A11" s="2" t="s">
        <v>40</v>
      </c>
      <c r="E11" s="25">
        <v>0</v>
      </c>
      <c r="F11" s="33">
        <v>10</v>
      </c>
    </row>
    <row r="12" spans="1:6" ht="15">
      <c r="A12" s="2" t="s">
        <v>135</v>
      </c>
      <c r="E12" s="25">
        <v>65</v>
      </c>
      <c r="F12" s="33">
        <v>0</v>
      </c>
    </row>
    <row r="13" spans="1:6" ht="15">
      <c r="A13" s="2" t="s">
        <v>41</v>
      </c>
      <c r="D13" s="2" t="s">
        <v>5</v>
      </c>
      <c r="E13" s="25">
        <v>1920</v>
      </c>
      <c r="F13" s="33">
        <v>1557</v>
      </c>
    </row>
    <row r="14" spans="1:6" ht="15">
      <c r="A14" s="2" t="s">
        <v>91</v>
      </c>
      <c r="E14" s="25">
        <v>74</v>
      </c>
      <c r="F14" s="33">
        <v>-20</v>
      </c>
    </row>
    <row r="15" spans="1:6" ht="15">
      <c r="A15" s="19" t="s">
        <v>92</v>
      </c>
      <c r="B15" s="19"/>
      <c r="C15" s="19"/>
      <c r="D15" s="19"/>
      <c r="E15" s="25">
        <v>0</v>
      </c>
      <c r="F15" s="33">
        <v>10</v>
      </c>
    </row>
    <row r="16" spans="1:6" ht="15">
      <c r="A16" s="2" t="s">
        <v>42</v>
      </c>
      <c r="E16" s="25">
        <v>591</v>
      </c>
      <c r="F16" s="33">
        <v>23</v>
      </c>
    </row>
    <row r="17" spans="1:6" ht="15">
      <c r="A17" s="2" t="s">
        <v>43</v>
      </c>
      <c r="E17" s="25">
        <v>0</v>
      </c>
      <c r="F17" s="33">
        <v>6</v>
      </c>
    </row>
    <row r="18" spans="1:6" ht="15">
      <c r="A18" s="2" t="s">
        <v>44</v>
      </c>
      <c r="E18" s="25">
        <v>0</v>
      </c>
      <c r="F18" s="33">
        <v>-21</v>
      </c>
    </row>
    <row r="19" spans="1:6" ht="15.75" thickBot="1">
      <c r="A19" s="2" t="s">
        <v>45</v>
      </c>
      <c r="E19" s="104">
        <v>-66</v>
      </c>
      <c r="F19" s="160">
        <v>-160</v>
      </c>
    </row>
    <row r="20" spans="1:6" ht="15">
      <c r="A20" s="21" t="s">
        <v>46</v>
      </c>
      <c r="E20" s="25">
        <f>SUM(E8:E19)</f>
        <v>6344</v>
      </c>
      <c r="F20" s="33">
        <f>SUM(F8:F19)</f>
        <v>3857</v>
      </c>
    </row>
    <row r="21" spans="5:6" ht="15">
      <c r="E21" s="25"/>
      <c r="F21" s="138"/>
    </row>
    <row r="22" spans="1:6" ht="15">
      <c r="A22" s="2" t="s">
        <v>21</v>
      </c>
      <c r="E22" s="25">
        <v>-670</v>
      </c>
      <c r="F22" s="33">
        <v>-763</v>
      </c>
    </row>
    <row r="23" spans="1:6" ht="15">
      <c r="A23" s="2" t="s">
        <v>151</v>
      </c>
      <c r="D23" s="2" t="s">
        <v>5</v>
      </c>
      <c r="E23" s="25">
        <v>-1135</v>
      </c>
      <c r="F23" s="33">
        <v>-4510</v>
      </c>
    </row>
    <row r="24" spans="1:6" ht="15.75" thickBot="1">
      <c r="A24" s="2" t="s">
        <v>152</v>
      </c>
      <c r="D24" s="2" t="s">
        <v>5</v>
      </c>
      <c r="E24" s="104">
        <v>-154</v>
      </c>
      <c r="F24" s="160">
        <v>1249</v>
      </c>
    </row>
    <row r="25" spans="1:6" ht="15">
      <c r="A25" s="21" t="s">
        <v>47</v>
      </c>
      <c r="E25" s="25">
        <f>SUM(E20:E24)</f>
        <v>4385</v>
      </c>
      <c r="F25" s="33">
        <f>SUM(F20:F24)</f>
        <v>-167</v>
      </c>
    </row>
    <row r="26" spans="1:6" ht="15">
      <c r="A26" s="2" t="s">
        <v>48</v>
      </c>
      <c r="E26" s="25">
        <v>-591</v>
      </c>
      <c r="F26" s="33">
        <v>-23</v>
      </c>
    </row>
    <row r="27" spans="1:6" ht="15">
      <c r="A27" s="2" t="s">
        <v>49</v>
      </c>
      <c r="E27" s="25">
        <v>0</v>
      </c>
      <c r="F27" s="33">
        <v>21</v>
      </c>
    </row>
    <row r="28" spans="1:6" ht="15">
      <c r="A28" s="2" t="s">
        <v>93</v>
      </c>
      <c r="E28" s="25">
        <v>0</v>
      </c>
      <c r="F28" s="33">
        <v>224</v>
      </c>
    </row>
    <row r="29" spans="1:6" ht="15.75" thickBot="1">
      <c r="A29" s="2" t="s">
        <v>50</v>
      </c>
      <c r="D29" s="2" t="s">
        <v>5</v>
      </c>
      <c r="E29" s="104">
        <v>-2176</v>
      </c>
      <c r="F29" s="160">
        <v>-579</v>
      </c>
    </row>
    <row r="30" spans="1:6" ht="15">
      <c r="A30" s="2" t="s">
        <v>51</v>
      </c>
      <c r="E30" s="25">
        <f>SUM(E25:E29)</f>
        <v>1618</v>
      </c>
      <c r="F30" s="33">
        <f>SUM(F25:F29)</f>
        <v>-524</v>
      </c>
    </row>
    <row r="31" spans="5:6" ht="15">
      <c r="E31" s="25"/>
      <c r="F31" s="138"/>
    </row>
    <row r="32" spans="1:6" ht="15">
      <c r="A32" s="21" t="s">
        <v>52</v>
      </c>
      <c r="E32" s="30"/>
      <c r="F32" s="138"/>
    </row>
    <row r="33" spans="1:6" ht="15">
      <c r="A33" s="2" t="s">
        <v>97</v>
      </c>
      <c r="E33" s="30">
        <v>0</v>
      </c>
      <c r="F33" s="35">
        <v>300</v>
      </c>
    </row>
    <row r="34" spans="1:6" ht="15">
      <c r="A34" s="2" t="s">
        <v>54</v>
      </c>
      <c r="E34" s="30">
        <v>66</v>
      </c>
      <c r="F34" s="35">
        <v>160</v>
      </c>
    </row>
    <row r="35" spans="1:6" ht="15">
      <c r="A35" s="2" t="s">
        <v>55</v>
      </c>
      <c r="E35" s="105">
        <v>276</v>
      </c>
      <c r="F35" s="35">
        <v>61</v>
      </c>
    </row>
    <row r="36" spans="1:6" ht="15">
      <c r="A36" s="2" t="s">
        <v>56</v>
      </c>
      <c r="E36" s="98">
        <v>-1146</v>
      </c>
      <c r="F36" s="161">
        <v>-308</v>
      </c>
    </row>
    <row r="37" spans="1:6" ht="15">
      <c r="A37" s="2" t="s">
        <v>94</v>
      </c>
      <c r="E37" s="30">
        <f>SUM(E33:E36)</f>
        <v>-804</v>
      </c>
      <c r="F37" s="35">
        <f>SUM(F33:F36)</f>
        <v>213</v>
      </c>
    </row>
    <row r="38" spans="5:6" ht="15">
      <c r="E38" s="30"/>
      <c r="F38" s="139"/>
    </row>
    <row r="39" spans="1:6" ht="15">
      <c r="A39" s="21" t="s">
        <v>57</v>
      </c>
      <c r="E39" s="30"/>
      <c r="F39" s="138"/>
    </row>
    <row r="40" spans="1:6" ht="15">
      <c r="A40" s="2" t="s">
        <v>136</v>
      </c>
      <c r="E40" s="30">
        <v>-162</v>
      </c>
      <c r="F40" s="35">
        <v>0</v>
      </c>
    </row>
    <row r="41" spans="1:6" ht="15">
      <c r="A41" s="2" t="s">
        <v>53</v>
      </c>
      <c r="E41" s="30">
        <v>-274</v>
      </c>
      <c r="F41" s="35">
        <v>-162</v>
      </c>
    </row>
    <row r="42" spans="1:6" ht="15">
      <c r="A42" s="2" t="s">
        <v>90</v>
      </c>
      <c r="E42" s="30">
        <v>-1844</v>
      </c>
      <c r="F42" s="35">
        <v>-915</v>
      </c>
    </row>
    <row r="43" spans="1:6" ht="15">
      <c r="A43" s="2" t="s">
        <v>153</v>
      </c>
      <c r="E43" s="98">
        <v>0</v>
      </c>
      <c r="F43" s="161">
        <v>122</v>
      </c>
    </row>
    <row r="44" spans="1:6" ht="15">
      <c r="A44" s="2" t="s">
        <v>58</v>
      </c>
      <c r="E44" s="99">
        <f>SUM(E40:E43)</f>
        <v>-2280</v>
      </c>
      <c r="F44" s="38">
        <f>SUM(F41:F43)</f>
        <v>-955</v>
      </c>
    </row>
    <row r="45" spans="5:6" ht="15">
      <c r="E45" s="97"/>
      <c r="F45" s="141"/>
    </row>
    <row r="46" spans="1:5" ht="15">
      <c r="A46" s="21" t="s">
        <v>59</v>
      </c>
      <c r="E46" s="18"/>
    </row>
    <row r="47" spans="1:6" ht="15">
      <c r="A47" s="21" t="s">
        <v>60</v>
      </c>
      <c r="E47" s="99">
        <f>+E30+E37+E44</f>
        <v>-1466</v>
      </c>
      <c r="F47" s="38">
        <f>+F30+F37+F44</f>
        <v>-1266</v>
      </c>
    </row>
    <row r="48" spans="5:6" ht="15">
      <c r="E48" s="25"/>
      <c r="F48" s="33"/>
    </row>
    <row r="49" spans="1:6" ht="15">
      <c r="A49" s="21" t="s">
        <v>61</v>
      </c>
      <c r="E49" s="97">
        <v>3182</v>
      </c>
      <c r="F49" s="33">
        <v>9012</v>
      </c>
    </row>
    <row r="50" spans="5:6" ht="15">
      <c r="E50" s="100"/>
      <c r="F50" s="33"/>
    </row>
    <row r="51" spans="1:6" ht="15.75" thickBot="1">
      <c r="A51" s="21" t="s">
        <v>62</v>
      </c>
      <c r="E51" s="101">
        <f>SUM(E47:E50)</f>
        <v>1716</v>
      </c>
      <c r="F51" s="162">
        <f>+F49+F47</f>
        <v>7746</v>
      </c>
    </row>
    <row r="52" spans="5:6" ht="15.75" thickTop="1">
      <c r="E52" s="97"/>
      <c r="F52" s="138"/>
    </row>
    <row r="53" spans="1:6" ht="15">
      <c r="A53" s="21" t="s">
        <v>63</v>
      </c>
      <c r="E53" s="97"/>
      <c r="F53" s="138"/>
    </row>
    <row r="54" spans="5:6" ht="15">
      <c r="E54" s="97"/>
      <c r="F54" s="138"/>
    </row>
    <row r="55" spans="1:6" ht="15">
      <c r="A55" s="2" t="s">
        <v>98</v>
      </c>
      <c r="E55" s="105">
        <v>183</v>
      </c>
      <c r="F55" s="33">
        <v>4242</v>
      </c>
    </row>
    <row r="56" spans="1:6" ht="15">
      <c r="A56" s="2" t="s">
        <v>64</v>
      </c>
      <c r="E56" s="25">
        <v>3318</v>
      </c>
      <c r="F56" s="33">
        <v>3504</v>
      </c>
    </row>
    <row r="57" spans="1:6" ht="15">
      <c r="A57" s="2" t="s">
        <v>137</v>
      </c>
      <c r="E57" s="25">
        <v>-1785</v>
      </c>
      <c r="F57" s="33"/>
    </row>
    <row r="58" spans="1:8" ht="15.75" thickBot="1">
      <c r="A58" s="2" t="s">
        <v>5</v>
      </c>
      <c r="E58" s="101">
        <f>SUM(E55:E57)</f>
        <v>1716</v>
      </c>
      <c r="F58" s="162">
        <f>SUM(F55:F57)</f>
        <v>7746</v>
      </c>
      <c r="H58" s="29"/>
    </row>
    <row r="59" spans="5:6" ht="15.75" thickTop="1">
      <c r="E59" s="25"/>
      <c r="F59" s="138"/>
    </row>
    <row r="60" spans="2:6" ht="15.75">
      <c r="B60" s="5"/>
      <c r="C60" s="5"/>
      <c r="D60" s="5"/>
      <c r="E60" s="60"/>
      <c r="F60" s="142"/>
    </row>
    <row r="61" spans="1:6" ht="15.75">
      <c r="A61" s="5" t="s">
        <v>99</v>
      </c>
      <c r="B61" s="5"/>
      <c r="C61" s="5"/>
      <c r="D61" s="5"/>
      <c r="E61" s="102" t="s">
        <v>1</v>
      </c>
      <c r="F61" s="163" t="s">
        <v>1</v>
      </c>
    </row>
    <row r="62" spans="2:6" ht="15.75">
      <c r="B62" s="5"/>
      <c r="C62" s="5"/>
      <c r="D62" s="5"/>
      <c r="E62" s="18"/>
      <c r="F62" s="143"/>
    </row>
    <row r="63" spans="1:6" ht="15.75">
      <c r="A63" s="5" t="s">
        <v>138</v>
      </c>
      <c r="B63" s="5"/>
      <c r="C63" s="5"/>
      <c r="D63" s="5"/>
      <c r="E63" s="106">
        <v>5409</v>
      </c>
      <c r="F63" s="164"/>
    </row>
    <row r="64" spans="1:6" ht="15.75">
      <c r="A64" s="5" t="s">
        <v>120</v>
      </c>
      <c r="B64" s="5"/>
      <c r="C64" s="5"/>
      <c r="D64" s="5"/>
      <c r="E64" s="106">
        <v>183</v>
      </c>
      <c r="F64" s="164"/>
    </row>
    <row r="65" spans="1:6" ht="16.5" thickBot="1">
      <c r="A65" s="5"/>
      <c r="B65" s="5"/>
      <c r="C65" s="5"/>
      <c r="D65" s="5"/>
      <c r="E65" s="107">
        <f>SUM(E63:E64)</f>
        <v>5592</v>
      </c>
      <c r="F65" s="165">
        <f>SUM(F63:F64)</f>
        <v>0</v>
      </c>
    </row>
    <row r="66" spans="1:6" ht="16.5" thickTop="1">
      <c r="A66" s="5"/>
      <c r="B66" s="5"/>
      <c r="C66" s="5"/>
      <c r="D66" s="5"/>
      <c r="E66" s="59"/>
      <c r="F66" s="144"/>
    </row>
    <row r="67" spans="1:6" ht="15.75">
      <c r="A67" s="5"/>
      <c r="B67" s="5"/>
      <c r="C67" s="5"/>
      <c r="D67" s="5"/>
      <c r="E67" s="58"/>
      <c r="F67" s="144"/>
    </row>
    <row r="68" spans="1:6" ht="15">
      <c r="A68" s="2" t="s">
        <v>65</v>
      </c>
      <c r="E68" s="36"/>
      <c r="F68" s="138"/>
    </row>
    <row r="69" spans="1:6" ht="15">
      <c r="A69" s="2" t="s">
        <v>110</v>
      </c>
      <c r="E69" s="33"/>
      <c r="F69" s="138"/>
    </row>
    <row r="70" spans="5:6" ht="15">
      <c r="E70" s="33"/>
      <c r="F70" s="138"/>
    </row>
    <row r="71" spans="5:6" ht="15">
      <c r="E71" s="33"/>
      <c r="F71" s="138"/>
    </row>
    <row r="72" spans="5:6" ht="15">
      <c r="E72" s="33"/>
      <c r="F72" s="138"/>
    </row>
    <row r="73" spans="5:6" ht="15">
      <c r="E73" s="33"/>
      <c r="F73" s="138"/>
    </row>
    <row r="74" spans="5:6" ht="15">
      <c r="E74" s="33"/>
      <c r="F74" s="138"/>
    </row>
    <row r="75" spans="5:6" ht="15">
      <c r="E75" s="33"/>
      <c r="F75" s="138"/>
    </row>
    <row r="76" spans="5:6" ht="15">
      <c r="E76" s="33"/>
      <c r="F76" s="138"/>
    </row>
    <row r="77" spans="5:6" ht="15">
      <c r="E77" s="33"/>
      <c r="F77" s="138"/>
    </row>
    <row r="78" spans="5:6" ht="15">
      <c r="E78" s="33"/>
      <c r="F78" s="138"/>
    </row>
    <row r="79" spans="5:6" ht="15">
      <c r="E79" s="33"/>
      <c r="F79" s="138"/>
    </row>
    <row r="80" spans="5:6" ht="15">
      <c r="E80" s="33"/>
      <c r="F80" s="138"/>
    </row>
    <row r="81" spans="5:6" ht="15">
      <c r="E81" s="33"/>
      <c r="F81" s="138"/>
    </row>
    <row r="82" spans="5:6" ht="15">
      <c r="E82" s="33"/>
      <c r="F82" s="138"/>
    </row>
    <row r="83" spans="5:6" ht="15">
      <c r="E83" s="33"/>
      <c r="F83" s="138"/>
    </row>
    <row r="84" spans="5:6" ht="15">
      <c r="E84" s="33"/>
      <c r="F84" s="138"/>
    </row>
    <row r="85" spans="5:6" ht="15">
      <c r="E85" s="33"/>
      <c r="F85" s="138"/>
    </row>
    <row r="86" spans="5:6" ht="15">
      <c r="E86" s="33"/>
      <c r="F86" s="138"/>
    </row>
    <row r="87" spans="5:6" ht="15">
      <c r="E87" s="33"/>
      <c r="F87" s="138"/>
    </row>
    <row r="88" spans="5:6" ht="15">
      <c r="E88" s="33"/>
      <c r="F88" s="138"/>
    </row>
    <row r="89" spans="5:6" ht="15">
      <c r="E89" s="33"/>
      <c r="F89" s="138"/>
    </row>
    <row r="90" spans="5:6" ht="15">
      <c r="E90" s="33"/>
      <c r="F90" s="138"/>
    </row>
    <row r="91" spans="5:6" ht="15">
      <c r="E91" s="33"/>
      <c r="F91" s="138"/>
    </row>
    <row r="92" spans="5:6" ht="15">
      <c r="E92" s="33"/>
      <c r="F92" s="138"/>
    </row>
    <row r="93" spans="5:6" ht="15">
      <c r="E93" s="33"/>
      <c r="F93" s="138"/>
    </row>
    <row r="94" spans="5:6" ht="15">
      <c r="E94" s="33"/>
      <c r="F94" s="138"/>
    </row>
    <row r="95" spans="5:6" ht="15">
      <c r="E95" s="33"/>
      <c r="F95" s="138"/>
    </row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69" spans="1:4" ht="15">
      <c r="A169" s="15"/>
      <c r="B169" s="15"/>
      <c r="C169" s="15"/>
      <c r="D169" s="40"/>
    </row>
    <row r="176" spans="1:4" ht="15">
      <c r="A176" s="15"/>
      <c r="B176" s="15"/>
      <c r="C176" s="15"/>
      <c r="D176" s="40"/>
    </row>
    <row r="177" spans="1:4" ht="15">
      <c r="A177" s="15"/>
      <c r="B177" s="15"/>
      <c r="C177" s="15"/>
      <c r="D177" s="40"/>
    </row>
    <row r="178" spans="1:4" ht="15">
      <c r="A178" s="15"/>
      <c r="B178" s="15"/>
      <c r="C178" s="15"/>
      <c r="D178" s="40"/>
    </row>
    <row r="179" spans="1:4" ht="15">
      <c r="A179" s="15"/>
      <c r="B179" s="15"/>
      <c r="C179" s="15"/>
      <c r="D179" s="40"/>
    </row>
    <row r="180" spans="1:4" ht="15">
      <c r="A180" s="15"/>
      <c r="B180" s="15"/>
      <c r="C180" s="15"/>
      <c r="D180" s="15"/>
    </row>
  </sheetData>
  <printOptions/>
  <pageMargins left="0.75" right="0.75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94"/>
  <sheetViews>
    <sheetView workbookViewId="0" topLeftCell="A40">
      <selection activeCell="B27" sqref="B27"/>
    </sheetView>
  </sheetViews>
  <sheetFormatPr defaultColWidth="9.140625" defaultRowHeight="12.75"/>
  <cols>
    <col min="1" max="1" width="10.8515625" style="0" bestFit="1" customWidth="1"/>
    <col min="2" max="2" width="28.00390625" style="0" customWidth="1"/>
    <col min="3" max="3" width="10.140625" style="0" customWidth="1"/>
    <col min="4" max="4" width="9.28125" style="0" bestFit="1" customWidth="1"/>
    <col min="5" max="5" width="11.28125" style="0" customWidth="1"/>
    <col min="6" max="6" width="10.00390625" style="0" customWidth="1"/>
    <col min="7" max="7" width="12.8515625" style="0" customWidth="1"/>
    <col min="8" max="8" width="10.421875" style="0" customWidth="1"/>
    <col min="9" max="9" width="11.57421875" style="0" customWidth="1"/>
  </cols>
  <sheetData>
    <row r="1" spans="1:6" ht="15.75">
      <c r="A1" s="1" t="s">
        <v>150</v>
      </c>
      <c r="B1" s="1"/>
      <c r="C1" s="1"/>
      <c r="D1" s="1"/>
      <c r="E1" s="1"/>
      <c r="F1" s="21"/>
    </row>
    <row r="2" spans="1:6" ht="15.75">
      <c r="A2" s="1" t="s">
        <v>88</v>
      </c>
      <c r="B2" s="1"/>
      <c r="C2" s="1"/>
      <c r="D2" s="1"/>
      <c r="E2" s="1"/>
      <c r="F2" s="21"/>
    </row>
    <row r="3" spans="1:6" ht="15.75">
      <c r="A3" s="1" t="s">
        <v>160</v>
      </c>
      <c r="B3" s="1"/>
      <c r="C3" s="1"/>
      <c r="D3" s="1"/>
      <c r="E3" s="1"/>
      <c r="F3" s="21"/>
    </row>
    <row r="5" ht="12.75">
      <c r="C5" t="s">
        <v>127</v>
      </c>
    </row>
    <row r="6" spans="1:8" ht="15">
      <c r="A6" s="2"/>
      <c r="B6" s="2"/>
      <c r="C6" s="2"/>
      <c r="D6" s="21" t="s">
        <v>140</v>
      </c>
      <c r="E6" s="2"/>
      <c r="F6" s="2"/>
      <c r="G6" s="21" t="s">
        <v>66</v>
      </c>
      <c r="H6" s="2" t="s">
        <v>5</v>
      </c>
    </row>
    <row r="7" spans="1:9" ht="15">
      <c r="A7" s="2"/>
      <c r="B7" s="2"/>
      <c r="C7" s="2"/>
      <c r="D7" s="2"/>
      <c r="E7" s="13" t="s">
        <v>67</v>
      </c>
      <c r="F7" s="2"/>
      <c r="G7" s="2"/>
      <c r="H7" s="13" t="s">
        <v>5</v>
      </c>
      <c r="I7" s="2"/>
    </row>
    <row r="8" spans="1:9" ht="15">
      <c r="A8" s="21" t="s">
        <v>5</v>
      </c>
      <c r="B8" s="21"/>
      <c r="C8" s="2"/>
      <c r="D8" s="2"/>
      <c r="E8" s="13" t="s">
        <v>68</v>
      </c>
      <c r="F8" s="2"/>
      <c r="G8" s="2"/>
      <c r="H8" s="2"/>
      <c r="I8" s="2"/>
    </row>
    <row r="9" spans="1:10" ht="15">
      <c r="A9" s="21"/>
      <c r="B9" s="21"/>
      <c r="C9" s="13" t="s">
        <v>69</v>
      </c>
      <c r="D9" s="13" t="s">
        <v>70</v>
      </c>
      <c r="E9" s="13" t="s">
        <v>71</v>
      </c>
      <c r="F9" s="13" t="s">
        <v>72</v>
      </c>
      <c r="G9" s="13" t="s">
        <v>73</v>
      </c>
      <c r="H9" s="13"/>
      <c r="I9" s="13" t="s">
        <v>122</v>
      </c>
      <c r="J9" s="13" t="s">
        <v>124</v>
      </c>
    </row>
    <row r="10" spans="1:10" ht="15">
      <c r="A10" s="21"/>
      <c r="B10" s="21"/>
      <c r="C10" s="13" t="s">
        <v>74</v>
      </c>
      <c r="D10" s="13" t="s">
        <v>75</v>
      </c>
      <c r="E10" s="13" t="s">
        <v>76</v>
      </c>
      <c r="F10" s="13" t="s">
        <v>76</v>
      </c>
      <c r="G10" s="13" t="s">
        <v>77</v>
      </c>
      <c r="H10" s="13" t="s">
        <v>121</v>
      </c>
      <c r="I10" s="13" t="s">
        <v>123</v>
      </c>
      <c r="J10" s="13" t="s">
        <v>125</v>
      </c>
    </row>
    <row r="11" spans="1:10" ht="15.75" thickBot="1">
      <c r="A11" s="41"/>
      <c r="B11" s="42"/>
      <c r="C11" s="65" t="s">
        <v>1</v>
      </c>
      <c r="D11" s="65" t="s">
        <v>1</v>
      </c>
      <c r="E11" s="65" t="s">
        <v>1</v>
      </c>
      <c r="F11" s="65" t="s">
        <v>1</v>
      </c>
      <c r="G11" s="65" t="s">
        <v>1</v>
      </c>
      <c r="H11" s="65" t="s">
        <v>1</v>
      </c>
      <c r="I11" s="65" t="s">
        <v>1</v>
      </c>
      <c r="J11" s="65" t="s">
        <v>126</v>
      </c>
    </row>
    <row r="12" spans="1:9" ht="15">
      <c r="A12" s="2"/>
      <c r="B12" s="2"/>
      <c r="C12" s="43"/>
      <c r="D12" s="43"/>
      <c r="E12" s="2"/>
      <c r="F12" s="43"/>
      <c r="G12" s="43"/>
      <c r="H12" s="43"/>
      <c r="I12" s="2"/>
    </row>
    <row r="13" spans="1:10" ht="15">
      <c r="A13" s="2" t="s">
        <v>128</v>
      </c>
      <c r="B13" s="2"/>
      <c r="C13" s="122">
        <v>42377</v>
      </c>
      <c r="D13" s="122">
        <v>558</v>
      </c>
      <c r="E13" s="123">
        <v>-364</v>
      </c>
      <c r="F13" s="124">
        <v>671</v>
      </c>
      <c r="G13" s="124">
        <v>18571</v>
      </c>
      <c r="H13" s="124">
        <f>C13+D13+E13+F13+G13</f>
        <v>61813</v>
      </c>
      <c r="I13" s="119">
        <v>1220</v>
      </c>
      <c r="J13" s="119">
        <f>H13+I13</f>
        <v>63033</v>
      </c>
    </row>
    <row r="14" spans="1:10" ht="15">
      <c r="A14" s="2"/>
      <c r="B14" s="2"/>
      <c r="C14" s="110"/>
      <c r="D14" s="111"/>
      <c r="E14" s="110"/>
      <c r="F14" s="110"/>
      <c r="G14" s="110"/>
      <c r="H14" s="110"/>
      <c r="I14" s="21"/>
      <c r="J14" s="112"/>
    </row>
    <row r="15" spans="1:10" ht="15">
      <c r="A15" s="2" t="s">
        <v>78</v>
      </c>
      <c r="B15" s="2"/>
      <c r="C15" s="113"/>
      <c r="D15" s="113"/>
      <c r="E15" s="113"/>
      <c r="F15" s="113"/>
      <c r="G15" s="113"/>
      <c r="H15" s="113"/>
      <c r="I15" s="113"/>
      <c r="J15" s="113"/>
    </row>
    <row r="16" spans="1:10" ht="15">
      <c r="A16" s="55" t="s">
        <v>79</v>
      </c>
      <c r="B16" s="2"/>
      <c r="C16" s="114"/>
      <c r="D16" s="114"/>
      <c r="E16" s="113"/>
      <c r="F16" s="115"/>
      <c r="G16" s="115"/>
      <c r="H16" s="116"/>
      <c r="I16" s="114"/>
      <c r="J16" s="114"/>
    </row>
    <row r="17" spans="1:10" ht="15">
      <c r="A17" s="2"/>
      <c r="B17" s="2"/>
      <c r="C17" s="116"/>
      <c r="D17" s="117"/>
      <c r="E17" s="116"/>
      <c r="F17" s="116"/>
      <c r="G17" s="116"/>
      <c r="H17" s="116"/>
      <c r="I17" s="114"/>
      <c r="J17" s="114"/>
    </row>
    <row r="18" spans="1:11" ht="15">
      <c r="A18" s="2" t="s">
        <v>80</v>
      </c>
      <c r="B18" s="2"/>
      <c r="C18" s="118"/>
      <c r="D18" s="116"/>
      <c r="E18" s="115">
        <v>-315</v>
      </c>
      <c r="F18" s="116"/>
      <c r="G18" s="116"/>
      <c r="H18" s="120">
        <f>C18+D18+E18+F18+G18</f>
        <v>-315</v>
      </c>
      <c r="I18" s="114"/>
      <c r="J18" s="119">
        <f>H18+I18</f>
        <v>-315</v>
      </c>
      <c r="K18" s="108"/>
    </row>
    <row r="19" spans="1:36" ht="15">
      <c r="A19" s="2"/>
      <c r="B19" s="2"/>
      <c r="C19" s="118"/>
      <c r="D19" s="118"/>
      <c r="E19" s="118"/>
      <c r="F19" s="118"/>
      <c r="G19" s="118"/>
      <c r="H19" s="118"/>
      <c r="I19" s="115"/>
      <c r="J19" s="115"/>
      <c r="K19" s="109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</row>
    <row r="20" spans="1:11" ht="15">
      <c r="A20" s="2" t="s">
        <v>81</v>
      </c>
      <c r="B20" s="2"/>
      <c r="C20" s="119"/>
      <c r="D20" s="120"/>
      <c r="E20" s="118"/>
      <c r="F20" s="118"/>
      <c r="G20" s="118">
        <v>2806</v>
      </c>
      <c r="H20" s="124">
        <f>C20+D20+E20+F20+G20</f>
        <v>2806</v>
      </c>
      <c r="I20" s="114">
        <v>-17</v>
      </c>
      <c r="J20" s="119">
        <f>H20+I20</f>
        <v>2789</v>
      </c>
      <c r="K20" s="108"/>
    </row>
    <row r="21" spans="1:11" ht="15">
      <c r="A21" s="2"/>
      <c r="B21" s="2"/>
      <c r="C21" s="120"/>
      <c r="D21" s="120"/>
      <c r="E21" s="118"/>
      <c r="F21" s="118"/>
      <c r="G21" s="116"/>
      <c r="H21" s="116"/>
      <c r="I21" s="114"/>
      <c r="J21" s="114"/>
      <c r="K21" s="108"/>
    </row>
    <row r="22" spans="1:11" ht="15">
      <c r="A22" s="2" t="s">
        <v>89</v>
      </c>
      <c r="B22" s="2"/>
      <c r="C22" s="120"/>
      <c r="D22" s="120"/>
      <c r="E22" s="118"/>
      <c r="F22" s="118"/>
      <c r="G22" s="116">
        <v>-928</v>
      </c>
      <c r="H22" s="120">
        <f>C22+D22+E22+F22+G22</f>
        <v>-928</v>
      </c>
      <c r="I22" s="114"/>
      <c r="J22" s="119">
        <f>H22+I22</f>
        <v>-928</v>
      </c>
      <c r="K22" s="108"/>
    </row>
    <row r="23" spans="1:11" ht="15">
      <c r="A23" s="2"/>
      <c r="B23" s="2"/>
      <c r="C23" s="121"/>
      <c r="D23" s="121"/>
      <c r="E23" s="111"/>
      <c r="F23" s="111"/>
      <c r="G23" s="111"/>
      <c r="H23" s="111"/>
      <c r="I23" s="114"/>
      <c r="J23" s="114"/>
      <c r="K23" s="108"/>
    </row>
    <row r="24" spans="1:11" ht="15.75" thickBot="1">
      <c r="A24" s="15" t="s">
        <v>162</v>
      </c>
      <c r="B24" s="15"/>
      <c r="C24" s="125">
        <f aca="true" t="shared" si="0" ref="C24:J24">SUM(C13:C23)</f>
        <v>42377</v>
      </c>
      <c r="D24" s="125">
        <f t="shared" si="0"/>
        <v>558</v>
      </c>
      <c r="E24" s="126">
        <f t="shared" si="0"/>
        <v>-679</v>
      </c>
      <c r="F24" s="127">
        <f t="shared" si="0"/>
        <v>671</v>
      </c>
      <c r="G24" s="127">
        <f t="shared" si="0"/>
        <v>20449</v>
      </c>
      <c r="H24" s="128">
        <f t="shared" si="0"/>
        <v>63376</v>
      </c>
      <c r="I24" s="127">
        <f t="shared" si="0"/>
        <v>1203</v>
      </c>
      <c r="J24" s="127">
        <f t="shared" si="0"/>
        <v>64579</v>
      </c>
      <c r="K24" s="108"/>
    </row>
    <row r="25" spans="1:10" ht="15">
      <c r="A25" s="15"/>
      <c r="B25" s="15"/>
      <c r="C25" s="66"/>
      <c r="D25" s="66"/>
      <c r="E25" s="80"/>
      <c r="F25" s="39"/>
      <c r="G25" s="39"/>
      <c r="H25" s="54"/>
      <c r="I25" s="39"/>
      <c r="J25" s="39"/>
    </row>
    <row r="26" spans="1:10" ht="15">
      <c r="A26" s="15"/>
      <c r="B26" s="15"/>
      <c r="C26" s="66"/>
      <c r="D26" s="66"/>
      <c r="E26" s="80"/>
      <c r="F26" s="39"/>
      <c r="G26" s="39"/>
      <c r="H26" s="54"/>
      <c r="I26" s="39"/>
      <c r="J26" s="39"/>
    </row>
    <row r="27" spans="1:9" ht="15">
      <c r="A27" s="2"/>
      <c r="B27" s="2"/>
      <c r="C27" t="s">
        <v>127</v>
      </c>
      <c r="D27" s="46"/>
      <c r="E27" s="44"/>
      <c r="F27" s="44"/>
      <c r="G27" s="44"/>
      <c r="H27" s="44"/>
      <c r="I27" s="2"/>
    </row>
    <row r="28" spans="1:9" ht="15">
      <c r="A28" s="2"/>
      <c r="B28" s="2"/>
      <c r="C28" s="2"/>
      <c r="D28" s="21" t="s">
        <v>140</v>
      </c>
      <c r="E28" s="2"/>
      <c r="F28" s="33"/>
      <c r="G28" s="21" t="s">
        <v>66</v>
      </c>
      <c r="H28" s="33"/>
      <c r="I28" s="2"/>
    </row>
    <row r="29" spans="1:9" ht="15">
      <c r="A29" s="2"/>
      <c r="B29" s="2"/>
      <c r="C29" s="2"/>
      <c r="D29" s="2"/>
      <c r="E29" s="56" t="s">
        <v>67</v>
      </c>
      <c r="F29" s="33"/>
      <c r="G29" s="33"/>
      <c r="H29" s="56" t="s">
        <v>5</v>
      </c>
      <c r="I29" s="2"/>
    </row>
    <row r="30" spans="1:9" ht="15">
      <c r="A30" s="21" t="s">
        <v>5</v>
      </c>
      <c r="B30" s="21"/>
      <c r="C30" s="45"/>
      <c r="D30" s="2"/>
      <c r="E30" s="56" t="s">
        <v>68</v>
      </c>
      <c r="F30" s="33"/>
      <c r="G30" s="56"/>
      <c r="H30" s="33"/>
      <c r="I30" s="2"/>
    </row>
    <row r="31" spans="1:10" ht="15">
      <c r="A31" s="21"/>
      <c r="B31" s="21"/>
      <c r="C31" s="13" t="s">
        <v>69</v>
      </c>
      <c r="D31" s="13" t="s">
        <v>70</v>
      </c>
      <c r="E31" s="56" t="s">
        <v>71</v>
      </c>
      <c r="F31" s="56" t="s">
        <v>85</v>
      </c>
      <c r="G31" s="56" t="s">
        <v>73</v>
      </c>
      <c r="H31" s="56"/>
      <c r="I31" s="13" t="s">
        <v>122</v>
      </c>
      <c r="J31" s="13" t="s">
        <v>124</v>
      </c>
    </row>
    <row r="32" spans="1:10" ht="15">
      <c r="A32" s="21"/>
      <c r="B32" s="21"/>
      <c r="C32" s="13" t="s">
        <v>74</v>
      </c>
      <c r="D32" s="13" t="s">
        <v>75</v>
      </c>
      <c r="E32" s="56" t="s">
        <v>76</v>
      </c>
      <c r="F32" s="56" t="s">
        <v>76</v>
      </c>
      <c r="G32" s="56" t="s">
        <v>77</v>
      </c>
      <c r="H32" s="13" t="s">
        <v>121</v>
      </c>
      <c r="I32" s="13" t="s">
        <v>123</v>
      </c>
      <c r="J32" s="13" t="s">
        <v>125</v>
      </c>
    </row>
    <row r="33" spans="1:10" ht="15.75" thickBot="1">
      <c r="A33" s="41"/>
      <c r="B33" s="42"/>
      <c r="C33" s="65" t="s">
        <v>1</v>
      </c>
      <c r="D33" s="65" t="s">
        <v>1</v>
      </c>
      <c r="E33" s="65" t="s">
        <v>1</v>
      </c>
      <c r="F33" s="65" t="s">
        <v>1</v>
      </c>
      <c r="G33" s="65" t="s">
        <v>1</v>
      </c>
      <c r="H33" s="65" t="s">
        <v>1</v>
      </c>
      <c r="I33" s="65" t="s">
        <v>1</v>
      </c>
      <c r="J33" s="65" t="s">
        <v>126</v>
      </c>
    </row>
    <row r="34" spans="2:8" ht="15">
      <c r="B34" s="2"/>
      <c r="C34" s="43"/>
      <c r="D34" s="43"/>
      <c r="E34" s="33"/>
      <c r="F34" s="57"/>
      <c r="G34" s="57"/>
      <c r="H34" s="57"/>
    </row>
    <row r="35" spans="1:36" s="78" customFormat="1" ht="15">
      <c r="A35" s="2" t="s">
        <v>129</v>
      </c>
      <c r="B35" s="2"/>
      <c r="C35" s="38">
        <v>42257</v>
      </c>
      <c r="D35" s="39">
        <v>556</v>
      </c>
      <c r="E35" s="38">
        <v>-1509</v>
      </c>
      <c r="F35" s="38">
        <v>690</v>
      </c>
      <c r="G35" s="38">
        <v>17345</v>
      </c>
      <c r="H35" s="38">
        <f>SUM(C35:G35)</f>
        <v>59339</v>
      </c>
      <c r="I35" s="33">
        <v>1290</v>
      </c>
      <c r="J35" s="38">
        <f>H35+I35</f>
        <v>60629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</row>
    <row r="36" spans="1:36" ht="15">
      <c r="A36" s="53"/>
      <c r="B36" s="2"/>
      <c r="C36" s="38"/>
      <c r="D36" s="39"/>
      <c r="E36" s="38"/>
      <c r="F36" s="38"/>
      <c r="G36" s="38"/>
      <c r="H36" s="38"/>
      <c r="I36" s="33"/>
      <c r="J36" s="77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</row>
    <row r="37" spans="1:36" s="78" customFormat="1" ht="15">
      <c r="A37" s="2" t="s">
        <v>130</v>
      </c>
      <c r="B37" s="2"/>
      <c r="C37" s="38">
        <v>120</v>
      </c>
      <c r="D37" s="39">
        <v>2</v>
      </c>
      <c r="E37" s="38">
        <v>0</v>
      </c>
      <c r="F37" s="38">
        <v>0</v>
      </c>
      <c r="G37" s="38">
        <v>0</v>
      </c>
      <c r="H37" s="38">
        <f>SUM(C37:G37)</f>
        <v>122</v>
      </c>
      <c r="I37" s="33">
        <v>0</v>
      </c>
      <c r="J37" s="38">
        <f>H37+I37</f>
        <v>122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</row>
    <row r="38" spans="1:36" ht="15">
      <c r="A38" s="2"/>
      <c r="B38" s="2"/>
      <c r="C38" s="38"/>
      <c r="D38" s="38"/>
      <c r="E38" s="38"/>
      <c r="F38" s="38"/>
      <c r="G38" s="38"/>
      <c r="H38" s="38"/>
      <c r="I38" s="33"/>
      <c r="J38" s="77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6" s="78" customFormat="1" ht="15">
      <c r="A39" s="2" t="s">
        <v>80</v>
      </c>
      <c r="B39" s="2"/>
      <c r="C39" s="39"/>
      <c r="D39" s="39"/>
      <c r="E39" s="39">
        <v>873</v>
      </c>
      <c r="F39" s="39"/>
      <c r="G39" s="39"/>
      <c r="H39" s="39">
        <f>SUM(C39:G39)</f>
        <v>873</v>
      </c>
      <c r="I39" s="35"/>
      <c r="J39" s="39">
        <f>H39+I39</f>
        <v>873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</row>
    <row r="40" spans="1:36" ht="15">
      <c r="A40" s="2"/>
      <c r="B40" s="2"/>
      <c r="C40" s="38"/>
      <c r="D40" s="38"/>
      <c r="E40" s="38"/>
      <c r="F40" s="38"/>
      <c r="G40" s="38"/>
      <c r="H40" s="38"/>
      <c r="I40" s="33"/>
      <c r="J40" s="77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</row>
    <row r="41" spans="1:36" s="78" customFormat="1" ht="15">
      <c r="A41" s="2" t="s">
        <v>131</v>
      </c>
      <c r="B41" s="2"/>
      <c r="C41" s="38" t="s">
        <v>82</v>
      </c>
      <c r="D41" s="38" t="s">
        <v>83</v>
      </c>
      <c r="E41" s="38" t="s">
        <v>84</v>
      </c>
      <c r="F41" s="38" t="s">
        <v>82</v>
      </c>
      <c r="G41" s="38">
        <v>1638</v>
      </c>
      <c r="H41" s="38">
        <f>SUM(C41:G41)</f>
        <v>1638</v>
      </c>
      <c r="I41" s="33">
        <v>-46</v>
      </c>
      <c r="J41" s="38">
        <f>H41+I41</f>
        <v>1592</v>
      </c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spans="1:36" s="78" customFormat="1" ht="15">
      <c r="A42" s="2"/>
      <c r="B42" s="2"/>
      <c r="C42" s="38"/>
      <c r="D42" s="38"/>
      <c r="E42" s="38"/>
      <c r="F42" s="38"/>
      <c r="G42" s="38"/>
      <c r="H42" s="38"/>
      <c r="I42" s="33"/>
      <c r="J42" s="38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</row>
    <row r="43" spans="1:36" s="78" customFormat="1" ht="15">
      <c r="A43" s="2" t="s">
        <v>89</v>
      </c>
      <c r="B43" s="2"/>
      <c r="C43" s="38"/>
      <c r="D43" s="38"/>
      <c r="E43" s="38"/>
      <c r="F43" s="38"/>
      <c r="G43" s="38">
        <v>-915</v>
      </c>
      <c r="H43" s="38">
        <v>-915</v>
      </c>
      <c r="I43" s="33"/>
      <c r="J43" s="38">
        <f>H43+I43</f>
        <v>-915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</row>
    <row r="44" spans="1:36" ht="15">
      <c r="A44" s="2"/>
      <c r="B44" s="2"/>
      <c r="C44" s="39"/>
      <c r="D44" s="39"/>
      <c r="E44" s="39"/>
      <c r="F44" s="39"/>
      <c r="G44" s="39"/>
      <c r="H44" s="39"/>
      <c r="I44" s="33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</row>
    <row r="45" spans="1:36" ht="15.75" thickBot="1">
      <c r="A45" s="15" t="s">
        <v>161</v>
      </c>
      <c r="B45" s="15"/>
      <c r="C45" s="76">
        <f aca="true" t="shared" si="1" ref="C45:J45">SUM(C35:C44)</f>
        <v>42377</v>
      </c>
      <c r="D45" s="76">
        <f t="shared" si="1"/>
        <v>558</v>
      </c>
      <c r="E45" s="76">
        <f t="shared" si="1"/>
        <v>-636</v>
      </c>
      <c r="F45" s="76">
        <f t="shared" si="1"/>
        <v>690</v>
      </c>
      <c r="G45" s="76">
        <f t="shared" si="1"/>
        <v>18068</v>
      </c>
      <c r="H45" s="76">
        <f t="shared" si="1"/>
        <v>61057</v>
      </c>
      <c r="I45" s="79">
        <f t="shared" si="1"/>
        <v>1244</v>
      </c>
      <c r="J45" s="79">
        <f t="shared" si="1"/>
        <v>62301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</row>
    <row r="46" spans="1:36" ht="15">
      <c r="A46" s="2"/>
      <c r="B46" s="2"/>
      <c r="C46" s="38"/>
      <c r="D46" s="38"/>
      <c r="E46" s="38"/>
      <c r="F46" s="38"/>
      <c r="G46" s="38"/>
      <c r="H46" s="38"/>
      <c r="I46" s="33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</row>
    <row r="47" spans="1:9" ht="15">
      <c r="A47" s="2" t="s">
        <v>86</v>
      </c>
      <c r="B47" s="2"/>
      <c r="C47" s="47"/>
      <c r="D47" s="47"/>
      <c r="E47" s="47"/>
      <c r="F47" s="47"/>
      <c r="G47" s="47"/>
      <c r="H47" s="47"/>
      <c r="I47" s="2"/>
    </row>
    <row r="48" spans="1:9" ht="15">
      <c r="A48" s="2" t="s">
        <v>110</v>
      </c>
      <c r="B48" s="2"/>
      <c r="C48" s="47"/>
      <c r="D48" s="47"/>
      <c r="E48" s="47"/>
      <c r="F48" s="47"/>
      <c r="G48" s="47"/>
      <c r="H48" s="47"/>
      <c r="I48" s="2"/>
    </row>
    <row r="50" spans="1:9" ht="15">
      <c r="A50" s="48"/>
      <c r="B50" s="2"/>
      <c r="C50" s="47"/>
      <c r="D50" s="47"/>
      <c r="E50" s="47"/>
      <c r="F50" s="47"/>
      <c r="G50" s="47"/>
      <c r="H50" s="47"/>
      <c r="I50" s="2"/>
    </row>
    <row r="51" spans="1:9" ht="15">
      <c r="A51" s="2"/>
      <c r="B51" s="2"/>
      <c r="C51" s="47"/>
      <c r="D51" s="47"/>
      <c r="E51" s="47"/>
      <c r="F51" s="47"/>
      <c r="G51" s="47"/>
      <c r="H51" s="47"/>
      <c r="I51" s="2"/>
    </row>
    <row r="52" spans="1:9" ht="15">
      <c r="A52" s="2"/>
      <c r="B52" s="2"/>
      <c r="C52" s="47"/>
      <c r="D52" s="47" t="s">
        <v>5</v>
      </c>
      <c r="E52" s="47"/>
      <c r="F52" s="47"/>
      <c r="G52" s="47"/>
      <c r="H52" s="47"/>
      <c r="I52" s="2"/>
    </row>
    <row r="53" spans="1:9" ht="15">
      <c r="A53" s="2"/>
      <c r="B53" s="2"/>
      <c r="C53" s="47"/>
      <c r="D53" s="47"/>
      <c r="E53" s="47"/>
      <c r="F53" s="47"/>
      <c r="G53" s="47"/>
      <c r="H53" s="47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3:9" ht="12.75">
      <c r="C55" s="49"/>
      <c r="D55" s="49"/>
      <c r="E55" s="49"/>
      <c r="F55" s="49"/>
      <c r="G55" s="49"/>
      <c r="H55" s="49"/>
      <c r="I55" s="49"/>
    </row>
    <row r="56" ht="12.75">
      <c r="D56" s="50" t="s">
        <v>5</v>
      </c>
    </row>
    <row r="59" ht="12.75">
      <c r="D59" s="50" t="s">
        <v>5</v>
      </c>
    </row>
    <row r="60" spans="1:9" ht="15">
      <c r="A60" s="2"/>
      <c r="B60" s="2"/>
      <c r="C60" s="2"/>
      <c r="D60" s="2"/>
      <c r="E60" s="2"/>
      <c r="F60" s="2"/>
      <c r="G60" s="2"/>
      <c r="H60" s="2"/>
      <c r="I60" s="51"/>
    </row>
    <row r="61" spans="1:12" ht="15">
      <c r="A61" s="2"/>
      <c r="B61" s="2"/>
      <c r="C61" s="2"/>
      <c r="D61" s="2"/>
      <c r="E61" s="2"/>
      <c r="F61" s="2"/>
      <c r="G61" s="2"/>
      <c r="H61" s="2"/>
      <c r="I61" s="51"/>
      <c r="J61" s="52"/>
      <c r="K61" s="52"/>
      <c r="L61" s="52"/>
    </row>
    <row r="62" spans="1:8" ht="15">
      <c r="A62" s="2"/>
      <c r="B62" s="2"/>
      <c r="C62" s="2"/>
      <c r="D62" s="2"/>
      <c r="E62" s="2"/>
      <c r="F62" s="2"/>
      <c r="G62" s="2"/>
      <c r="H62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</sheetData>
  <printOptions/>
  <pageMargins left="0.75" right="0.75" top="1" bottom="1" header="0.5" footer="0.5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 Hin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 Hin Sdn. Bhd.</dc:creator>
  <cp:keywords/>
  <dc:description/>
  <cp:lastModifiedBy>pfa</cp:lastModifiedBy>
  <cp:lastPrinted>2007-07-30T08:44:11Z</cp:lastPrinted>
  <dcterms:created xsi:type="dcterms:W3CDTF">2006-06-26T03:55:37Z</dcterms:created>
  <dcterms:modified xsi:type="dcterms:W3CDTF">2007-07-30T08:45:34Z</dcterms:modified>
  <cp:category/>
  <cp:version/>
  <cp:contentType/>
  <cp:contentStatus/>
</cp:coreProperties>
</file>